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855" windowWidth="18615" windowHeight="7620" activeTab="2"/>
  </bookViews>
  <sheets>
    <sheet name="Metadata" sheetId="1" r:id="rId1"/>
    <sheet name="GP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<sst xmlns="http://schemas.openxmlformats.org/spreadsheetml/2006/main" count="109" uniqueCount="55">
  <si>
    <t>Notes</t>
  </si>
  <si>
    <t>File #</t>
  </si>
  <si>
    <t>GV Depth</t>
  </si>
  <si>
    <t>Array Angle</t>
  </si>
  <si>
    <t>Deg.</t>
  </si>
  <si>
    <t>Min.</t>
  </si>
  <si>
    <t>AC 21</t>
  </si>
  <si>
    <t>33 ft.</t>
  </si>
  <si>
    <t>Heard all 6 implosions as well as the smasher hitting the weight</t>
  </si>
  <si>
    <t>AC 22</t>
  </si>
  <si>
    <t>100m</t>
  </si>
  <si>
    <t>Heard 6 implosions and stopped recording but then heard a final implosion. Smasher got stuck on bulbs at 30 and 50 m.</t>
  </si>
  <si>
    <t>AC 23</t>
  </si>
  <si>
    <t>410ft.</t>
  </si>
  <si>
    <t>AC 24</t>
  </si>
  <si>
    <t>700ft.</t>
  </si>
  <si>
    <t>The first three implosions were heard clearly.</t>
  </si>
  <si>
    <t>AC 25</t>
  </si>
  <si>
    <t>136 fathoms</t>
  </si>
  <si>
    <t>The smasher got stuck on the 20m bulb, but the first implosion was good.</t>
  </si>
  <si>
    <t>AC 26</t>
  </si>
  <si>
    <t>137 fathoms</t>
  </si>
  <si>
    <t>The smasher got stuck on the 50m bulb, but 20-40m implosions were very good.</t>
  </si>
  <si>
    <t>AC27</t>
  </si>
  <si>
    <t>140 fathoms</t>
  </si>
  <si>
    <t>Only bulbs at 50 and 60m were deployed and both had good clear implosions.</t>
  </si>
  <si>
    <t>All light bulbs were 60 watt light bulbs .</t>
  </si>
  <si>
    <t>We slid a large metal pipe down the rope to make the light bulbs implode every 10 feet. We recorded everything on two Sound Devices from a vertical array.</t>
  </si>
  <si>
    <t xml:space="preserve">We deployed a 60 meter rope with light bulbs taped on, bulb dome up, every 10 meters. </t>
  </si>
  <si>
    <t>Distance (m)</t>
  </si>
  <si>
    <t>466-470</t>
  </si>
  <si>
    <t>476-480</t>
  </si>
  <si>
    <t>Gato Verde Position</t>
  </si>
  <si>
    <t>Gatito Position</t>
  </si>
  <si>
    <t>One bulb was floating but not sure which one . Only the bulb at 10m was in place.</t>
  </si>
  <si>
    <t>Range finder</t>
  </si>
  <si>
    <t>lat</t>
  </si>
  <si>
    <t>long</t>
  </si>
  <si>
    <t>Waypoint</t>
  </si>
  <si>
    <t>gps notes</t>
  </si>
  <si>
    <t>WPs 2 min apart</t>
  </si>
  <si>
    <t>WPs 1 min apart</t>
  </si>
  <si>
    <t>UTM_X</t>
  </si>
  <si>
    <t>UTM_Y</t>
  </si>
  <si>
    <t>Calculated</t>
  </si>
  <si>
    <t>File</t>
  </si>
  <si>
    <t>AC21</t>
  </si>
  <si>
    <t>Bulb #</t>
  </si>
  <si>
    <t>Depth</t>
  </si>
  <si>
    <t>Hydrophone</t>
  </si>
  <si>
    <t>hand picked time of arrival</t>
  </si>
  <si>
    <t>delays</t>
  </si>
  <si>
    <t>m1</t>
  </si>
  <si>
    <t>m2</t>
  </si>
  <si>
    <t>Fs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</si>
</sst>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$-409]#,##0.00;[Red]&quot;-&quot;[$$-409]#,##0.00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1"/>
      <family val="0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 horizontal="center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>
      <alignment horizontal="center" textRotation="90"/>
      <protection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23" fillId="0" borderId="0" applyFont="0" applyFill="0" applyBorder="0" applyAlignment="0" applyProtection="0"/>
    <xf numFmtId="0" fontId="38" fillId="0" borderId="0">
      <alignment/>
      <protection/>
    </xf>
    <xf numFmtId="165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wrapText="1"/>
    </xf>
    <xf numFmtId="164" fontId="42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43" fillId="0" borderId="0" xfId="0" applyNumberFormat="1" applyFont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C4">
      <selection activeCell="K9" sqref="K9:N15"/>
    </sheetView>
  </sheetViews>
  <sheetFormatPr defaultColWidth="9.00390625" defaultRowHeight="14.25"/>
  <cols>
    <col min="1" max="1" width="6.125" style="0" customWidth="1"/>
    <col min="2" max="2" width="11.00390625" style="0" bestFit="1" customWidth="1"/>
    <col min="3" max="3" width="10.875" style="0" bestFit="1" customWidth="1"/>
    <col min="4" max="4" width="8.875" style="0" bestFit="1" customWidth="1"/>
    <col min="5" max="5" width="4.50390625" style="0" customWidth="1"/>
    <col min="6" max="6" width="6.125" style="0" customWidth="1"/>
    <col min="7" max="7" width="5.00390625" style="0" customWidth="1"/>
    <col min="8" max="8" width="6.125" style="0" customWidth="1"/>
    <col min="9" max="9" width="9.125" style="0" bestFit="1" customWidth="1"/>
    <col min="10" max="10" width="9.125" style="0" customWidth="1"/>
    <col min="11" max="11" width="5.625" style="0" customWidth="1"/>
    <col min="12" max="12" width="6.625" style="0" customWidth="1"/>
    <col min="13" max="13" width="4.625" style="0" customWidth="1"/>
    <col min="14" max="15" width="6.25390625" style="0" customWidth="1"/>
    <col min="16" max="16" width="79.00390625" style="4" customWidth="1"/>
  </cols>
  <sheetData>
    <row r="1" ht="15">
      <c r="A1" s="6" t="s">
        <v>0</v>
      </c>
    </row>
    <row r="2" ht="14.25">
      <c r="A2" t="s">
        <v>26</v>
      </c>
    </row>
    <row r="3" ht="14.25">
      <c r="A3" t="s">
        <v>28</v>
      </c>
    </row>
    <row r="4" ht="14.25">
      <c r="A4" s="5" t="s">
        <v>27</v>
      </c>
    </row>
    <row r="5" ht="14.25">
      <c r="A5" s="5"/>
    </row>
    <row r="6" ht="14.25">
      <c r="A6" s="5"/>
    </row>
    <row r="7" spans="1:15" ht="13.5" customHeight="1">
      <c r="A7" s="6"/>
      <c r="B7" s="6"/>
      <c r="C7" s="6"/>
      <c r="D7" s="6"/>
      <c r="E7" s="6" t="s">
        <v>32</v>
      </c>
      <c r="F7" s="6"/>
      <c r="G7" s="6"/>
      <c r="H7" s="6"/>
      <c r="I7" s="6"/>
      <c r="J7" s="6"/>
      <c r="K7" s="6" t="s">
        <v>33</v>
      </c>
      <c r="L7" s="6"/>
      <c r="M7" s="6"/>
      <c r="N7" s="6"/>
      <c r="O7" s="6"/>
    </row>
    <row r="8" spans="1:16" ht="15">
      <c r="A8" s="6" t="s">
        <v>1</v>
      </c>
      <c r="B8" s="6" t="s">
        <v>2</v>
      </c>
      <c r="C8" s="6" t="s">
        <v>3</v>
      </c>
      <c r="D8" s="6" t="s">
        <v>38</v>
      </c>
      <c r="E8" s="6" t="s">
        <v>4</v>
      </c>
      <c r="F8" s="6" t="s">
        <v>5</v>
      </c>
      <c r="G8" s="6" t="s">
        <v>4</v>
      </c>
      <c r="H8" s="6" t="s">
        <v>5</v>
      </c>
      <c r="I8" s="6" t="s">
        <v>29</v>
      </c>
      <c r="J8" s="6" t="s">
        <v>38</v>
      </c>
      <c r="K8" s="6" t="s">
        <v>4</v>
      </c>
      <c r="L8" s="6" t="s">
        <v>5</v>
      </c>
      <c r="M8" s="6" t="s">
        <v>4</v>
      </c>
      <c r="N8" s="6" t="s">
        <v>5</v>
      </c>
      <c r="O8" s="6" t="s">
        <v>39</v>
      </c>
      <c r="P8" s="7" t="s">
        <v>0</v>
      </c>
    </row>
    <row r="9" spans="1:16" ht="36" customHeight="1">
      <c r="A9" t="s">
        <v>6</v>
      </c>
      <c r="B9" t="s">
        <v>7</v>
      </c>
      <c r="C9">
        <v>5</v>
      </c>
      <c r="D9">
        <v>75</v>
      </c>
      <c r="E9" s="1">
        <v>48</v>
      </c>
      <c r="F9" s="2">
        <v>33.178</v>
      </c>
      <c r="G9" s="1">
        <v>123</v>
      </c>
      <c r="H9" s="2">
        <v>10.535</v>
      </c>
      <c r="I9">
        <v>138</v>
      </c>
      <c r="J9">
        <v>110</v>
      </c>
      <c r="K9">
        <v>48</v>
      </c>
      <c r="L9" s="3">
        <v>33.231</v>
      </c>
      <c r="M9">
        <v>123</v>
      </c>
      <c r="N9" s="3">
        <v>10.632</v>
      </c>
      <c r="O9" s="3"/>
      <c r="P9" s="4" t="s">
        <v>8</v>
      </c>
    </row>
    <row r="10" spans="1:16" ht="35.25" customHeight="1">
      <c r="A10" t="s">
        <v>9</v>
      </c>
      <c r="B10" t="s">
        <v>10</v>
      </c>
      <c r="C10">
        <v>0</v>
      </c>
      <c r="D10">
        <v>76</v>
      </c>
      <c r="E10" s="1">
        <v>48</v>
      </c>
      <c r="F10" s="2">
        <v>32.693</v>
      </c>
      <c r="G10" s="1">
        <v>123</v>
      </c>
      <c r="H10" s="2">
        <v>10.462</v>
      </c>
      <c r="I10">
        <v>190</v>
      </c>
      <c r="J10">
        <v>111</v>
      </c>
      <c r="K10">
        <v>48</v>
      </c>
      <c r="L10" s="3">
        <v>32.784</v>
      </c>
      <c r="M10">
        <v>123</v>
      </c>
      <c r="N10" s="3">
        <v>10.544</v>
      </c>
      <c r="O10" s="3" t="s">
        <v>40</v>
      </c>
      <c r="P10" s="4" t="s">
        <v>11</v>
      </c>
    </row>
    <row r="11" spans="1:16" ht="37.5" customHeight="1">
      <c r="A11" t="s">
        <v>12</v>
      </c>
      <c r="B11" t="s">
        <v>13</v>
      </c>
      <c r="C11">
        <v>5</v>
      </c>
      <c r="D11">
        <v>77</v>
      </c>
      <c r="E11" s="1">
        <v>48</v>
      </c>
      <c r="F11" s="2">
        <v>32.202</v>
      </c>
      <c r="G11" s="1">
        <v>123</v>
      </c>
      <c r="H11" s="2">
        <v>10.579</v>
      </c>
      <c r="I11">
        <v>240</v>
      </c>
      <c r="J11">
        <v>112</v>
      </c>
      <c r="K11">
        <v>48</v>
      </c>
      <c r="L11" s="3">
        <v>32.332</v>
      </c>
      <c r="M11">
        <v>123</v>
      </c>
      <c r="N11" s="3">
        <v>10.544</v>
      </c>
      <c r="O11" s="3" t="s">
        <v>41</v>
      </c>
      <c r="P11" s="4" t="s">
        <v>34</v>
      </c>
    </row>
    <row r="12" spans="1:16" ht="37.5" customHeight="1">
      <c r="A12" t="s">
        <v>14</v>
      </c>
      <c r="B12" t="s">
        <v>15</v>
      </c>
      <c r="C12">
        <v>5</v>
      </c>
      <c r="D12">
        <v>78</v>
      </c>
      <c r="E12" s="1">
        <v>48</v>
      </c>
      <c r="F12" s="2">
        <v>31.717</v>
      </c>
      <c r="G12" s="1">
        <v>123</v>
      </c>
      <c r="H12" s="2">
        <v>10.446</v>
      </c>
      <c r="I12">
        <v>425</v>
      </c>
      <c r="J12">
        <v>113</v>
      </c>
      <c r="K12">
        <v>48</v>
      </c>
      <c r="L12" s="3">
        <v>31.908</v>
      </c>
      <c r="M12">
        <v>123</v>
      </c>
      <c r="N12" s="3">
        <v>10.641</v>
      </c>
      <c r="O12" s="3" t="s">
        <v>40</v>
      </c>
      <c r="P12" s="4" t="s">
        <v>16</v>
      </c>
    </row>
    <row r="13" spans="1:16" ht="39" customHeight="1">
      <c r="A13" t="s">
        <v>17</v>
      </c>
      <c r="B13" t="s">
        <v>18</v>
      </c>
      <c r="C13">
        <v>5</v>
      </c>
      <c r="D13">
        <v>79</v>
      </c>
      <c r="E13" s="1">
        <v>48</v>
      </c>
      <c r="F13" s="2">
        <v>31.375</v>
      </c>
      <c r="G13" s="1">
        <v>123</v>
      </c>
      <c r="H13" s="2">
        <v>10.353</v>
      </c>
      <c r="I13" t="s">
        <v>30</v>
      </c>
      <c r="J13">
        <v>115</v>
      </c>
      <c r="K13">
        <v>48</v>
      </c>
      <c r="L13" s="3">
        <v>31.6</v>
      </c>
      <c r="M13">
        <v>123</v>
      </c>
      <c r="N13" s="3">
        <v>10.534</v>
      </c>
      <c r="O13" s="3" t="s">
        <v>41</v>
      </c>
      <c r="P13" s="4" t="s">
        <v>19</v>
      </c>
    </row>
    <row r="14" spans="1:16" ht="38.25" customHeight="1">
      <c r="A14" t="s">
        <v>20</v>
      </c>
      <c r="B14" t="s">
        <v>21</v>
      </c>
      <c r="C14">
        <v>0</v>
      </c>
      <c r="D14">
        <v>80</v>
      </c>
      <c r="E14" s="1">
        <v>48</v>
      </c>
      <c r="F14" s="2">
        <v>31.168</v>
      </c>
      <c r="G14" s="1">
        <v>123</v>
      </c>
      <c r="H14" s="2">
        <v>10.27</v>
      </c>
      <c r="I14" t="s">
        <v>31</v>
      </c>
      <c r="J14">
        <v>116</v>
      </c>
      <c r="K14">
        <v>48</v>
      </c>
      <c r="L14" s="3">
        <v>31.397</v>
      </c>
      <c r="M14">
        <v>123</v>
      </c>
      <c r="N14" s="3">
        <v>10.446</v>
      </c>
      <c r="O14" s="3" t="s">
        <v>41</v>
      </c>
      <c r="P14" s="4" t="s">
        <v>22</v>
      </c>
    </row>
    <row r="15" spans="1:16" ht="37.5" customHeight="1">
      <c r="A15" t="s">
        <v>23</v>
      </c>
      <c r="B15" t="s">
        <v>24</v>
      </c>
      <c r="C15">
        <v>0</v>
      </c>
      <c r="D15">
        <v>81</v>
      </c>
      <c r="E15" s="1">
        <v>48</v>
      </c>
      <c r="F15" s="8">
        <v>30.875</v>
      </c>
      <c r="G15" s="1">
        <v>123</v>
      </c>
      <c r="H15" s="8">
        <v>10.166</v>
      </c>
      <c r="I15">
        <v>384</v>
      </c>
      <c r="J15">
        <v>117</v>
      </c>
      <c r="K15">
        <v>48</v>
      </c>
      <c r="L15" s="3">
        <v>31.063</v>
      </c>
      <c r="M15">
        <v>123</v>
      </c>
      <c r="N15" s="3">
        <v>10.308</v>
      </c>
      <c r="O15" s="3" t="s">
        <v>41</v>
      </c>
      <c r="P15" s="4" t="s">
        <v>25</v>
      </c>
    </row>
  </sheetData>
  <sheetProtection/>
  <printOptions/>
  <pageMargins left="0" right="0" top="0.3941" bottom="0.3941" header="0" footer="0"/>
  <pageSetup horizontalDpi="600" verticalDpi="600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0" sqref="A20:IV20"/>
    </sheetView>
  </sheetViews>
  <sheetFormatPr defaultColWidth="9.00390625" defaultRowHeight="14.25"/>
  <cols>
    <col min="1" max="1" width="10.75390625" style="0" customWidth="1"/>
    <col min="6" max="6" width="12.375" style="0" bestFit="1" customWidth="1"/>
  </cols>
  <sheetData>
    <row r="1" spans="2:10" ht="15">
      <c r="B1" s="6" t="s">
        <v>32</v>
      </c>
      <c r="C1" s="6"/>
      <c r="D1" s="6"/>
      <c r="E1" s="6"/>
      <c r="F1" s="6" t="s">
        <v>35</v>
      </c>
      <c r="G1" s="6" t="s">
        <v>33</v>
      </c>
      <c r="H1" s="6"/>
      <c r="I1" s="6"/>
      <c r="J1" s="6"/>
    </row>
    <row r="2" spans="1:10" ht="15">
      <c r="A2" s="6" t="s">
        <v>1</v>
      </c>
      <c r="B2" s="6" t="s">
        <v>4</v>
      </c>
      <c r="C2" s="6" t="s">
        <v>5</v>
      </c>
      <c r="D2" s="6" t="s">
        <v>4</v>
      </c>
      <c r="E2" s="6" t="s">
        <v>5</v>
      </c>
      <c r="F2" s="6" t="s">
        <v>29</v>
      </c>
      <c r="G2" s="6" t="s">
        <v>4</v>
      </c>
      <c r="H2" s="6" t="s">
        <v>5</v>
      </c>
      <c r="I2" s="6" t="s">
        <v>4</v>
      </c>
      <c r="J2" s="6" t="s">
        <v>5</v>
      </c>
    </row>
    <row r="3" spans="1:10" ht="14.25">
      <c r="A3" t="s">
        <v>6</v>
      </c>
      <c r="B3" s="1">
        <v>48</v>
      </c>
      <c r="C3" s="2">
        <v>33.178</v>
      </c>
      <c r="D3" s="1">
        <v>123</v>
      </c>
      <c r="E3" s="2">
        <v>10.535</v>
      </c>
      <c r="F3">
        <v>138</v>
      </c>
      <c r="G3">
        <v>48</v>
      </c>
      <c r="H3" s="3">
        <v>33.231</v>
      </c>
      <c r="I3">
        <v>123</v>
      </c>
      <c r="J3" s="3">
        <v>10.632</v>
      </c>
    </row>
    <row r="4" spans="1:10" ht="14.25">
      <c r="A4" t="s">
        <v>9</v>
      </c>
      <c r="B4" s="1">
        <v>48</v>
      </c>
      <c r="C4" s="2">
        <v>32.693</v>
      </c>
      <c r="D4" s="1">
        <v>123</v>
      </c>
      <c r="E4" s="2">
        <v>10.462</v>
      </c>
      <c r="F4">
        <v>190</v>
      </c>
      <c r="G4">
        <v>48</v>
      </c>
      <c r="H4" s="3">
        <v>32.784</v>
      </c>
      <c r="I4">
        <v>123</v>
      </c>
      <c r="J4" s="3">
        <v>10.544</v>
      </c>
    </row>
    <row r="5" spans="1:10" ht="14.25">
      <c r="A5" t="s">
        <v>12</v>
      </c>
      <c r="B5" s="1">
        <v>48</v>
      </c>
      <c r="C5" s="2">
        <v>32.202</v>
      </c>
      <c r="D5" s="1">
        <v>123</v>
      </c>
      <c r="E5" s="2">
        <v>10.579</v>
      </c>
      <c r="F5">
        <v>240</v>
      </c>
      <c r="G5">
        <v>48</v>
      </c>
      <c r="H5" s="3">
        <v>32.332</v>
      </c>
      <c r="I5">
        <v>123</v>
      </c>
      <c r="J5" s="3">
        <v>10.544</v>
      </c>
    </row>
    <row r="6" spans="1:10" ht="14.25">
      <c r="A6" t="s">
        <v>14</v>
      </c>
      <c r="B6" s="1">
        <v>48</v>
      </c>
      <c r="C6" s="2">
        <v>31.717</v>
      </c>
      <c r="D6" s="1">
        <v>123</v>
      </c>
      <c r="E6" s="2">
        <v>10.446</v>
      </c>
      <c r="F6">
        <v>425</v>
      </c>
      <c r="G6">
        <v>48</v>
      </c>
      <c r="H6" s="3">
        <v>31.908</v>
      </c>
      <c r="I6">
        <v>123</v>
      </c>
      <c r="J6" s="3">
        <v>10.641</v>
      </c>
    </row>
    <row r="7" spans="1:10" ht="14.25">
      <c r="A7" t="s">
        <v>17</v>
      </c>
      <c r="B7" s="1">
        <v>48</v>
      </c>
      <c r="C7" s="2">
        <v>31.375</v>
      </c>
      <c r="D7" s="1">
        <v>123</v>
      </c>
      <c r="E7" s="2">
        <v>10.353</v>
      </c>
      <c r="F7" t="s">
        <v>30</v>
      </c>
      <c r="G7">
        <v>48</v>
      </c>
      <c r="H7" s="3">
        <v>31.6</v>
      </c>
      <c r="I7">
        <v>123</v>
      </c>
      <c r="J7" s="3">
        <v>10.534</v>
      </c>
    </row>
    <row r="8" spans="1:10" ht="14.25">
      <c r="A8" t="s">
        <v>20</v>
      </c>
      <c r="B8" s="1">
        <v>48</v>
      </c>
      <c r="C8" s="2">
        <v>31.168</v>
      </c>
      <c r="D8" s="1">
        <v>123</v>
      </c>
      <c r="E8" s="2">
        <v>10.27</v>
      </c>
      <c r="F8" t="s">
        <v>31</v>
      </c>
      <c r="G8">
        <v>48</v>
      </c>
      <c r="H8" s="3">
        <v>31.397</v>
      </c>
      <c r="I8">
        <v>123</v>
      </c>
      <c r="J8" s="3">
        <v>10.446</v>
      </c>
    </row>
    <row r="9" spans="1:10" ht="14.25">
      <c r="A9" t="s">
        <v>23</v>
      </c>
      <c r="B9" s="1">
        <v>48</v>
      </c>
      <c r="C9" s="8">
        <v>30.875</v>
      </c>
      <c r="D9" s="1">
        <v>123</v>
      </c>
      <c r="E9" s="8">
        <v>10.166</v>
      </c>
      <c r="F9">
        <v>384</v>
      </c>
      <c r="G9">
        <v>48</v>
      </c>
      <c r="H9" s="3">
        <v>31.063</v>
      </c>
      <c r="I9">
        <v>123</v>
      </c>
      <c r="J9" s="3">
        <v>10.308</v>
      </c>
    </row>
    <row r="13" spans="2:12" ht="15">
      <c r="B13" s="6" t="s">
        <v>32</v>
      </c>
      <c r="C13" s="6"/>
      <c r="D13" s="6" t="s">
        <v>35</v>
      </c>
      <c r="E13" s="6" t="s">
        <v>33</v>
      </c>
      <c r="H13" s="6" t="s">
        <v>32</v>
      </c>
      <c r="I13" s="6"/>
      <c r="J13" s="6" t="s">
        <v>33</v>
      </c>
      <c r="L13" s="6" t="s">
        <v>44</v>
      </c>
    </row>
    <row r="14" spans="1:12" ht="15">
      <c r="A14" s="6" t="s">
        <v>1</v>
      </c>
      <c r="B14" s="6" t="s">
        <v>36</v>
      </c>
      <c r="C14" s="6" t="s">
        <v>37</v>
      </c>
      <c r="D14" s="6" t="s">
        <v>29</v>
      </c>
      <c r="E14" s="6" t="s">
        <v>36</v>
      </c>
      <c r="F14" s="6" t="s">
        <v>37</v>
      </c>
      <c r="G14" s="6"/>
      <c r="H14" s="10" t="s">
        <v>42</v>
      </c>
      <c r="I14" s="10" t="s">
        <v>43</v>
      </c>
      <c r="J14" s="10" t="s">
        <v>42</v>
      </c>
      <c r="K14" s="10" t="s">
        <v>43</v>
      </c>
      <c r="L14" s="10" t="s">
        <v>29</v>
      </c>
    </row>
    <row r="15" spans="1:12" ht="14.25">
      <c r="A15" t="s">
        <v>6</v>
      </c>
      <c r="B15" s="1">
        <f>B3+(C3/60)</f>
        <v>48.55296666666667</v>
      </c>
      <c r="C15" s="2">
        <f>(D3+(E3/60))*-1</f>
        <v>-123.17558333333334</v>
      </c>
      <c r="D15" s="11">
        <v>138</v>
      </c>
      <c r="E15" s="2">
        <f>G3+(H3/60)</f>
        <v>48.55385</v>
      </c>
      <c r="F15">
        <f>(I3+(J3/60))*-1</f>
        <v>-123.1772</v>
      </c>
      <c r="H15" s="9">
        <v>487043</v>
      </c>
      <c r="I15" s="9">
        <v>5377778</v>
      </c>
      <c r="J15" s="9">
        <v>486924</v>
      </c>
      <c r="K15" s="9">
        <v>5377876</v>
      </c>
      <c r="L15" s="11">
        <f>SQRT((H15-J15)^2+(I15-K15)^2)</f>
        <v>154.1590088188167</v>
      </c>
    </row>
    <row r="16" spans="1:12" ht="14.25">
      <c r="A16" t="s">
        <v>9</v>
      </c>
      <c r="B16" s="1">
        <f aca="true" t="shared" si="0" ref="B16:B21">B4+(C4/60)</f>
        <v>48.54488333333333</v>
      </c>
      <c r="C16" s="2">
        <f aca="true" t="shared" si="1" ref="C16:C21">(D4+(E4/60))*-1</f>
        <v>-123.17436666666667</v>
      </c>
      <c r="D16" s="11">
        <v>190</v>
      </c>
      <c r="E16" s="2">
        <f aca="true" t="shared" si="2" ref="E16:E21">G4+(H4/60)</f>
        <v>48.5464</v>
      </c>
      <c r="F16">
        <f aca="true" t="shared" si="3" ref="F16:F21">(I4+(J4/60))*-1</f>
        <v>-123.17573333333333</v>
      </c>
      <c r="H16" s="9">
        <v>487131</v>
      </c>
      <c r="I16" s="9">
        <v>5376879</v>
      </c>
      <c r="J16" s="9">
        <v>487030</v>
      </c>
      <c r="K16" s="9">
        <v>5377048</v>
      </c>
      <c r="L16" s="11">
        <f aca="true" t="shared" si="4" ref="L16:L21">SQRT((H16-J16)^2+(I16-K16)^2)</f>
        <v>196.88067452139634</v>
      </c>
    </row>
    <row r="17" spans="1:12" ht="14.25">
      <c r="A17" t="s">
        <v>12</v>
      </c>
      <c r="B17" s="1">
        <f t="shared" si="0"/>
        <v>48.5367</v>
      </c>
      <c r="C17" s="2">
        <f t="shared" si="1"/>
        <v>-123.17631666666666</v>
      </c>
      <c r="D17" s="11">
        <v>240</v>
      </c>
      <c r="E17" s="2">
        <f t="shared" si="2"/>
        <v>48.538866666666664</v>
      </c>
      <c r="F17">
        <f t="shared" si="3"/>
        <v>-123.17573333333333</v>
      </c>
      <c r="H17" s="9">
        <v>486985</v>
      </c>
      <c r="I17" s="9">
        <v>5375970</v>
      </c>
      <c r="J17" s="9">
        <v>487028</v>
      </c>
      <c r="K17" s="9">
        <v>5376211</v>
      </c>
      <c r="L17" s="11">
        <f t="shared" si="4"/>
        <v>244.80604567698077</v>
      </c>
    </row>
    <row r="18" spans="1:12" ht="14.25">
      <c r="A18" t="s">
        <v>14</v>
      </c>
      <c r="B18" s="1">
        <f t="shared" si="0"/>
        <v>48.528616666666665</v>
      </c>
      <c r="C18" s="2">
        <f t="shared" si="1"/>
        <v>-123.1741</v>
      </c>
      <c r="D18" s="11">
        <v>425</v>
      </c>
      <c r="E18" s="2">
        <f t="shared" si="2"/>
        <v>48.5318</v>
      </c>
      <c r="F18">
        <f t="shared" si="3"/>
        <v>-123.17735</v>
      </c>
      <c r="H18" s="9">
        <v>487146</v>
      </c>
      <c r="I18" s="9">
        <v>5375071</v>
      </c>
      <c r="J18" s="9">
        <v>486907</v>
      </c>
      <c r="K18" s="9">
        <v>5375426</v>
      </c>
      <c r="L18" s="11">
        <f t="shared" si="4"/>
        <v>427.9556051741816</v>
      </c>
    </row>
    <row r="19" spans="1:12" ht="14.25">
      <c r="A19" t="s">
        <v>17</v>
      </c>
      <c r="B19" s="1">
        <f t="shared" si="0"/>
        <v>48.52291666666667</v>
      </c>
      <c r="C19" s="2">
        <f t="shared" si="1"/>
        <v>-123.17255</v>
      </c>
      <c r="D19" s="11" t="s">
        <v>30</v>
      </c>
      <c r="E19" s="2">
        <f t="shared" si="2"/>
        <v>48.526666666666664</v>
      </c>
      <c r="F19">
        <f t="shared" si="3"/>
        <v>-123.17556666666667</v>
      </c>
      <c r="H19" s="9">
        <v>487259</v>
      </c>
      <c r="I19" s="9">
        <v>5374437</v>
      </c>
      <c r="J19" s="9">
        <v>487037</v>
      </c>
      <c r="K19" s="9">
        <v>5374855</v>
      </c>
      <c r="L19" s="11">
        <f t="shared" si="4"/>
        <v>473.2948341150577</v>
      </c>
    </row>
    <row r="20" spans="1:12" ht="14.25">
      <c r="A20" t="s">
        <v>20</v>
      </c>
      <c r="B20" s="1">
        <f t="shared" si="0"/>
        <v>48.519466666666666</v>
      </c>
      <c r="C20" s="2">
        <f t="shared" si="1"/>
        <v>-123.17116666666666</v>
      </c>
      <c r="D20" s="11" t="s">
        <v>31</v>
      </c>
      <c r="E20" s="2">
        <f t="shared" si="2"/>
        <v>48.52328333333333</v>
      </c>
      <c r="F20">
        <f t="shared" si="3"/>
        <v>-123.1741</v>
      </c>
      <c r="H20" s="9">
        <v>487360</v>
      </c>
      <c r="I20" s="9">
        <v>5374054</v>
      </c>
      <c r="J20" s="9">
        <v>487145</v>
      </c>
      <c r="K20" s="9">
        <v>5374478</v>
      </c>
      <c r="L20" s="11">
        <f t="shared" si="4"/>
        <v>475.39562471692983</v>
      </c>
    </row>
    <row r="21" spans="1:12" ht="14.25">
      <c r="A21" t="s">
        <v>23</v>
      </c>
      <c r="B21" s="1">
        <f t="shared" si="0"/>
        <v>48.514583333333334</v>
      </c>
      <c r="C21" s="2">
        <f t="shared" si="1"/>
        <v>-123.16943333333333</v>
      </c>
      <c r="D21" s="11">
        <v>384</v>
      </c>
      <c r="E21" s="2">
        <f t="shared" si="2"/>
        <v>48.517716666666665</v>
      </c>
      <c r="F21">
        <f t="shared" si="3"/>
        <v>-123.1718</v>
      </c>
      <c r="H21" s="9">
        <v>487487</v>
      </c>
      <c r="I21" s="9">
        <v>5373510</v>
      </c>
      <c r="J21" s="9">
        <v>487313</v>
      </c>
      <c r="K21" s="9">
        <v>5373859</v>
      </c>
      <c r="L21" s="11">
        <f t="shared" si="4"/>
        <v>389.97051170569296</v>
      </c>
    </row>
  </sheetData>
  <sheetProtection/>
  <printOptions/>
  <pageMargins left="0" right="0" top="0.3941" bottom="0.3941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10.75390625" style="0" customWidth="1"/>
    <col min="3" max="3" width="9.875" style="0" bestFit="1" customWidth="1"/>
    <col min="4" max="4" width="11.375" style="0" bestFit="1" customWidth="1"/>
  </cols>
  <sheetData>
    <row r="1" spans="1:9" ht="14.25">
      <c r="A1" t="s">
        <v>45</v>
      </c>
      <c r="B1" t="s">
        <v>46</v>
      </c>
      <c r="D1" t="s">
        <v>50</v>
      </c>
      <c r="F1" t="s">
        <v>54</v>
      </c>
      <c r="G1">
        <v>44100</v>
      </c>
      <c r="I1" t="s">
        <v>51</v>
      </c>
    </row>
    <row r="2" spans="3:14" ht="14.25">
      <c r="C2" t="s">
        <v>49</v>
      </c>
      <c r="H2" t="s">
        <v>52</v>
      </c>
      <c r="I2">
        <v>1</v>
      </c>
      <c r="J2">
        <v>1</v>
      </c>
      <c r="K2">
        <v>1</v>
      </c>
      <c r="L2">
        <v>2</v>
      </c>
      <c r="M2">
        <v>2</v>
      </c>
      <c r="N2">
        <v>3</v>
      </c>
    </row>
    <row r="3" spans="1:14" ht="14.25">
      <c r="A3" t="s">
        <v>47</v>
      </c>
      <c r="B3" t="s">
        <v>48</v>
      </c>
      <c r="C3">
        <v>1</v>
      </c>
      <c r="D3">
        <v>2</v>
      </c>
      <c r="E3">
        <v>3</v>
      </c>
      <c r="F3">
        <v>4</v>
      </c>
      <c r="H3" t="s">
        <v>53</v>
      </c>
      <c r="I3">
        <v>2</v>
      </c>
      <c r="J3">
        <v>3</v>
      </c>
      <c r="K3">
        <v>4</v>
      </c>
      <c r="L3">
        <v>3</v>
      </c>
      <c r="M3">
        <v>4</v>
      </c>
      <c r="N3">
        <v>4</v>
      </c>
    </row>
    <row r="4" spans="1:14" ht="14.25">
      <c r="A4">
        <v>1</v>
      </c>
      <c r="B4">
        <v>10</v>
      </c>
      <c r="C4">
        <v>184263</v>
      </c>
      <c r="D4">
        <v>184190</v>
      </c>
      <c r="E4">
        <v>184149</v>
      </c>
      <c r="F4">
        <v>184155</v>
      </c>
      <c r="I4">
        <f>(D4-C4)/G1</f>
        <v>-0.0016553287981859411</v>
      </c>
      <c r="J4">
        <f>(E4-C4)/G1</f>
        <v>-0.0025850340136054422</v>
      </c>
      <c r="K4">
        <f>(F4-C4)/G1</f>
        <v>-0.0024489795918367346</v>
      </c>
      <c r="L4">
        <f>(E4-D4)/G1</f>
        <v>-0.0009297052154195011</v>
      </c>
      <c r="M4">
        <f>(F4-D4)/G1</f>
        <v>-0.0007936507936507937</v>
      </c>
      <c r="N4">
        <f>(F4-E4)/G1</f>
        <v>0.00013605442176870748</v>
      </c>
    </row>
    <row r="5" spans="1:2" ht="14.25">
      <c r="A5">
        <v>2</v>
      </c>
      <c r="B5">
        <v>20</v>
      </c>
    </row>
    <row r="6" spans="1:2" ht="14.25">
      <c r="A6">
        <v>3</v>
      </c>
      <c r="B6">
        <v>30</v>
      </c>
    </row>
    <row r="7" spans="1:2" ht="14.25">
      <c r="A7">
        <v>4</v>
      </c>
      <c r="B7">
        <v>40</v>
      </c>
    </row>
    <row r="8" spans="1:2" ht="14.25">
      <c r="A8">
        <v>5</v>
      </c>
      <c r="B8">
        <v>50</v>
      </c>
    </row>
    <row r="9" spans="1:2" ht="14.25">
      <c r="A9">
        <v>6</v>
      </c>
      <c r="B9">
        <v>60</v>
      </c>
    </row>
  </sheetData>
  <sheetProtection/>
  <printOptions/>
  <pageMargins left="0" right="0" top="0.3941" bottom="0.3941" header="0" footer="0"/>
  <pageSetup horizontalDpi="600" verticalDpi="600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jdwood</cp:lastModifiedBy>
  <dcterms:created xsi:type="dcterms:W3CDTF">2010-05-05T16:06:41Z</dcterms:created>
  <dcterms:modified xsi:type="dcterms:W3CDTF">2010-05-07T07:32:22Z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