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3" activeTab="1"/>
  </bookViews>
  <sheets>
    <sheet name="Blank systems sheets" sheetId="1" r:id="rId1"/>
    <sheet name="Energy" sheetId="2" r:id="rId2"/>
    <sheet name="HoldingTank" sheetId="3" r:id="rId3"/>
    <sheet name="Blank water holding" sheetId="4" r:id="rId4"/>
    <sheet name="FreshWater" sheetId="5" r:id="rId5"/>
    <sheet name="Propane" sheetId="6" r:id="rId6"/>
    <sheet name="RecycleWaste" sheetId="7" r:id="rId7"/>
  </sheets>
  <definedNames>
    <definedName name="_xlnm.Print_Area" localSheetId="1">'Energy'!$A$1:$K$43</definedName>
  </definedNames>
  <calcPr fullCalcOnLoad="1"/>
</workbook>
</file>

<file path=xl/sharedStrings.xml><?xml version="1.0" encoding="utf-8"?>
<sst xmlns="http://schemas.openxmlformats.org/spreadsheetml/2006/main" count="166" uniqueCount="87">
  <si>
    <t>Systems Reports:</t>
  </si>
  <si>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</si>
  <si>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</si>
  <si>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</si>
  <si>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</si>
  <si>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</si>
  <si>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</si>
  <si>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</si>
  <si>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</si>
  <si>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</si>
  <si>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</si>
  <si>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</si>
  <si>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</si>
  <si>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</si>
  <si>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</si>
  <si>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</si>
  <si>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</si>
  <si>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</si>
  <si>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</si>
  <si>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</si>
  <si>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</si>
  <si>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</si>
  <si>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</si>
  <si>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</si>
  <si>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</si>
  <si>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</si>
  <si>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</si>
  <si>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</si>
  <si>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</si>
  <si>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</si>
  <si>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</si>
  <si>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HOLDING TANK:</t>
  </si>
  <si>
    <t>RECYCLE &amp; WASTE:</t>
  </si>
  <si>
    <t>Total gal</t>
  </si>
  <si>
    <t>Gallons</t>
  </si>
  <si>
    <t>Pumps</t>
  </si>
  <si>
    <t>Gal/pump</t>
  </si>
  <si>
    <t>L/pump</t>
  </si>
  <si>
    <t>Cm</t>
  </si>
  <si>
    <t>Total L</t>
  </si>
  <si>
    <t>Recycle:</t>
  </si>
  <si>
    <t>Waste:</t>
  </si>
  <si>
    <t>Level:</t>
  </si>
  <si>
    <t>CM</t>
  </si>
  <si>
    <t>Mass (kg)</t>
  </si>
  <si>
    <t>LOW</t>
  </si>
  <si>
    <t>MID</t>
  </si>
  <si>
    <t>PUMP OUT</t>
  </si>
  <si>
    <t>FULL</t>
  </si>
  <si>
    <t>mean</t>
  </si>
  <si>
    <t>11;11</t>
  </si>
  <si>
    <t>FRESH WATER:</t>
  </si>
  <si>
    <t>PROPANE:</t>
  </si>
  <si>
    <t>Full</t>
  </si>
  <si>
    <t xml:space="preserve">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</si>
  <si>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</si>
  <si>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</si>
  <si>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</si>
  <si>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</si>
  <si>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</si>
  <si>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</si>
  <si>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>Total Freshwater tank capacity: 165 gallon = approx. 625 L</t>
  </si>
  <si>
    <t>Level:(cm)</t>
  </si>
  <si>
    <t>FILL UP ROCHE</t>
  </si>
  <si>
    <t>FILL UP FRIDAY HARBOR</t>
  </si>
  <si>
    <t>2hr0min</t>
  </si>
  <si>
    <t>3hr25min</t>
  </si>
  <si>
    <t>6hr3min</t>
  </si>
  <si>
    <t>Kwh Consumed (L10s):</t>
  </si>
  <si>
    <t>Port</t>
  </si>
  <si>
    <t>Starboard</t>
  </si>
  <si>
    <t>Engine Usage</t>
  </si>
  <si>
    <t>(Previous Day)</t>
  </si>
  <si>
    <t>Total Fuel Usage</t>
  </si>
  <si>
    <t>Engine: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</si>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</sst>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\ AM/PM"/>
    <numFmt numFmtId="165" formatCode="mm/dd/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6"/>
      <name val="Arial"/>
      <family val="5"/>
    </font>
    <font>
      <sz val="10"/>
      <name val="Verdana"/>
      <family val="5"/>
    </font>
    <font>
      <b/>
      <sz val="10"/>
      <name val="Verdana"/>
      <family val="5"/>
    </font>
    <font>
      <b/>
      <sz val="12"/>
      <name val="Verdana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14.5"/>
      <name val="Arial"/>
      <family val="5"/>
    </font>
    <font>
      <sz val="16.8"/>
      <name val="Arial"/>
      <family val="5"/>
    </font>
    <font>
      <sz val="21.6"/>
      <name val="Arial"/>
      <family val="5"/>
    </font>
    <font>
      <sz val="31.4"/>
      <name val="Arial"/>
      <family val="5"/>
    </font>
    <font>
      <sz val="9.9"/>
      <name val="Arial"/>
      <family val="5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1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Holding Tank Capacity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6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HoldingTank!$S$3:$S$14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0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Volume (liters) vs. cm 'depth'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HoldingTank!$S$2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HoldingTank!$R$3:$R$14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HoldingTank!$S$3:$S$14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18512"/>
        <c:crosses val="autoZero"/>
        <c:crossBetween val="midCat"/>
        <c:dispUnits/>
      </c:valAx>
      <c:valAx>
        <c:axId val="5931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6056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HoldingTank!$C$45:$C$63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64104561"/>
        <c:axId val="40070138"/>
      </c:scatterChart>
      <c:val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40070138"/>
        <c:crosses val="autoZero"/>
        <c:crossBetween val="midCat"/>
        <c:dispUnits/>
      </c:valAx>
      <c:valAx>
        <c:axId val="400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6410456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9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>
                <c:ptCount val="19"/>
                <c:pt idx="0">
                  <c:v>7.5</c:v>
                </c:pt>
                <c:pt idx="1">
                  <c:v>9.5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27.5</c:v>
                </c:pt>
                <c:pt idx="8">
                  <c:v>30</c:v>
                </c:pt>
                <c:pt idx="9">
                  <c:v>33</c:v>
                </c:pt>
                <c:pt idx="10">
                  <c:v>38</c:v>
                </c:pt>
                <c:pt idx="11">
                  <c:v>41</c:v>
                </c:pt>
                <c:pt idx="12">
                  <c:v>45</c:v>
                </c:pt>
                <c:pt idx="13">
                  <c:v>48</c:v>
                </c:pt>
                <c:pt idx="14">
                  <c:v>51.5</c:v>
                </c:pt>
                <c:pt idx="15">
                  <c:v>55</c:v>
                </c:pt>
                <c:pt idx="16">
                  <c:v>58</c:v>
                </c:pt>
                <c:pt idx="17">
                  <c:v>61</c:v>
                </c:pt>
                <c:pt idx="18">
                  <c:v>78</c:v>
                </c:pt>
              </c:numCache>
            </c:numRef>
          </c:xVal>
          <c:yVal>
            <c:numRef>
              <c:f>HoldingTank!$C$45:$C$63</c:f>
              <c:numCache>
                <c:ptCount val="19"/>
                <c:pt idx="0">
                  <c:v>18.925</c:v>
                </c:pt>
                <c:pt idx="1">
                  <c:v>37.85</c:v>
                </c:pt>
                <c:pt idx="2">
                  <c:v>56.775000000000006</c:v>
                </c:pt>
                <c:pt idx="3">
                  <c:v>75.7</c:v>
                </c:pt>
                <c:pt idx="4">
                  <c:v>113.55000000000001</c:v>
                </c:pt>
                <c:pt idx="5">
                  <c:v>151.4</c:v>
                </c:pt>
                <c:pt idx="6">
                  <c:v>189.25</c:v>
                </c:pt>
                <c:pt idx="7">
                  <c:v>227.10000000000002</c:v>
                </c:pt>
                <c:pt idx="8">
                  <c:v>264.95</c:v>
                </c:pt>
                <c:pt idx="9">
                  <c:v>302.8</c:v>
                </c:pt>
                <c:pt idx="10">
                  <c:v>340.65000000000003</c:v>
                </c:pt>
                <c:pt idx="11">
                  <c:v>378.5</c:v>
                </c:pt>
                <c:pt idx="12">
                  <c:v>416.35</c:v>
                </c:pt>
                <c:pt idx="13">
                  <c:v>454.20000000000005</c:v>
                </c:pt>
                <c:pt idx="14">
                  <c:v>492.05</c:v>
                </c:pt>
                <c:pt idx="15">
                  <c:v>529.9</c:v>
                </c:pt>
                <c:pt idx="16">
                  <c:v>567.75</c:v>
                </c:pt>
                <c:pt idx="17">
                  <c:v>605.6</c:v>
                </c:pt>
                <c:pt idx="18">
                  <c:v>624.525</c:v>
                </c:pt>
              </c:numCache>
            </c:numRef>
          </c:yVal>
          <c:smooth val="0"/>
        </c:ser>
        <c:axId val="25086923"/>
        <c:axId val="24455716"/>
      </c:scatterChart>
      <c:val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24455716"/>
        <c:crosses val="autoZero"/>
        <c:crossBetween val="midCat"/>
        <c:dispUnits/>
      </c:val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2508692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31</xdr:row>
      <xdr:rowOff>38100</xdr:rowOff>
    </xdr:from>
    <xdr:to>
      <xdr:col>17</xdr:col>
      <xdr:colOff>38100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781800" y="5724525"/>
        <a:ext cx="3829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15</xdr:row>
      <xdr:rowOff>142875</xdr:rowOff>
    </xdr:from>
    <xdr:to>
      <xdr:col>15</xdr:col>
      <xdr:colOff>438150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7296150" y="2867025"/>
        <a:ext cx="25527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51</xdr:row>
      <xdr:rowOff>19050</xdr:rowOff>
    </xdr:from>
    <xdr:to>
      <xdr:col>15</xdr:col>
      <xdr:colOff>457200</xdr:colOff>
      <xdr:row>85</xdr:row>
      <xdr:rowOff>57150</xdr:rowOff>
    </xdr:to>
    <xdr:graphicFrame>
      <xdr:nvGraphicFramePr>
        <xdr:cNvPr id="3" name="Chart 3"/>
        <xdr:cNvGraphicFramePr/>
      </xdr:nvGraphicFramePr>
      <xdr:xfrm>
        <a:off x="3638550" y="9382125"/>
        <a:ext cx="622935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38100</xdr:rowOff>
    </xdr:from>
    <xdr:to>
      <xdr:col>14</xdr:col>
      <xdr:colOff>333375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733800" y="400050"/>
        <a:ext cx="48101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2" sqref="M12"/>
    </sheetView>
  </sheetViews>
  <sheetFormatPr defaultColWidth="9.140625" defaultRowHeight="15"/>
  <cols>
    <col min="1" max="1" width="11.28125" style="0" customWidth="1"/>
    <col min="2" max="2" width="10.00390625" style="0" customWidth="1"/>
    <col min="3" max="3" width="13.42187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7109375" style="0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 t="s">
        <v>5</v>
      </c>
      <c r="K3" s="1" t="s">
        <v>6</v>
      </c>
    </row>
    <row r="4" spans="1:11" ht="1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4" t="s">
        <v>17</v>
      </c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P33" sqref="P33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3.421875" style="0" customWidth="1"/>
    <col min="9" max="9" width="12.421875" style="0" customWidth="1"/>
    <col min="10" max="16384" width="8.7109375" style="0" customWidth="1"/>
  </cols>
  <sheetData>
    <row r="1" ht="14.25">
      <c r="A1" t="s">
        <v>0</v>
      </c>
    </row>
    <row r="2" ht="14.25">
      <c r="B2" s="5" t="s">
        <v>1</v>
      </c>
    </row>
    <row r="3" spans="3:11" ht="14.25">
      <c r="C3" t="s">
        <v>2</v>
      </c>
      <c r="F3" t="s">
        <v>3</v>
      </c>
      <c r="H3" t="s">
        <v>4</v>
      </c>
      <c r="J3" t="s">
        <v>5</v>
      </c>
      <c r="K3" t="s">
        <v>6</v>
      </c>
    </row>
    <row r="4" spans="1:11" s="16" customFormat="1" ht="14.25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7" t="s">
        <v>17</v>
      </c>
    </row>
    <row r="5" spans="1:11" ht="14.25">
      <c r="A5" s="6">
        <v>39320</v>
      </c>
      <c r="B5" s="7">
        <v>0.625</v>
      </c>
      <c r="F5">
        <v>3249</v>
      </c>
      <c r="G5">
        <v>3650</v>
      </c>
      <c r="H5">
        <v>140</v>
      </c>
      <c r="I5">
        <v>0</v>
      </c>
      <c r="J5" s="8">
        <f>H5+I5/60</f>
        <v>140</v>
      </c>
      <c r="K5">
        <v>0</v>
      </c>
    </row>
    <row r="6" spans="1:11" ht="14.25">
      <c r="A6" s="6">
        <v>39321</v>
      </c>
      <c r="B6" s="7">
        <v>0.40625</v>
      </c>
      <c r="C6">
        <v>48.6</v>
      </c>
      <c r="D6">
        <v>26.2</v>
      </c>
      <c r="E6">
        <v>151.9</v>
      </c>
      <c r="F6">
        <v>3274</v>
      </c>
      <c r="G6">
        <v>3709</v>
      </c>
      <c r="H6">
        <v>141</v>
      </c>
      <c r="I6">
        <v>25</v>
      </c>
      <c r="J6" s="8">
        <f>H6+I6/60</f>
        <v>141.41666666666666</v>
      </c>
      <c r="K6" s="8">
        <f>J6-J5</f>
        <v>1.4166666666666572</v>
      </c>
    </row>
    <row r="7" spans="1:11" ht="14.25">
      <c r="A7" s="6">
        <v>39322</v>
      </c>
      <c r="B7" s="7">
        <v>0.34722222222222227</v>
      </c>
      <c r="C7">
        <v>49.1</v>
      </c>
      <c r="D7">
        <v>41.4</v>
      </c>
      <c r="E7">
        <v>141.5</v>
      </c>
      <c r="F7">
        <v>3414.9</v>
      </c>
      <c r="G7">
        <v>3810.8</v>
      </c>
      <c r="H7">
        <v>144</v>
      </c>
      <c r="I7">
        <v>28</v>
      </c>
      <c r="J7" t="s">
        <v>18</v>
      </c>
      <c r="K7">
        <v>3</v>
      </c>
    </row>
    <row r="8" spans="1:11" ht="14.25">
      <c r="A8" s="6">
        <v>39323</v>
      </c>
      <c r="B8" s="7">
        <v>0.3576388888888889</v>
      </c>
      <c r="C8">
        <v>49.7</v>
      </c>
      <c r="D8">
        <v>49.4</v>
      </c>
      <c r="E8">
        <v>135.3</v>
      </c>
      <c r="F8">
        <v>4032.5</v>
      </c>
      <c r="G8">
        <v>4832.5</v>
      </c>
      <c r="H8">
        <v>148</v>
      </c>
      <c r="I8">
        <v>50</v>
      </c>
      <c r="J8" t="s">
        <v>19</v>
      </c>
      <c r="K8">
        <v>4</v>
      </c>
    </row>
    <row r="9" spans="1:11" ht="14.25">
      <c r="A9" s="6">
        <v>39324</v>
      </c>
      <c r="B9" s="7">
        <v>0.3576388888888889</v>
      </c>
      <c r="C9">
        <v>48.53</v>
      </c>
      <c r="D9">
        <v>66.2</v>
      </c>
      <c r="E9">
        <v>124.8</v>
      </c>
      <c r="F9">
        <v>3806.9</v>
      </c>
      <c r="G9">
        <v>4168.6</v>
      </c>
      <c r="H9">
        <v>153</v>
      </c>
      <c r="I9">
        <v>21</v>
      </c>
      <c r="J9" t="s">
        <v>20</v>
      </c>
      <c r="K9">
        <v>4.5</v>
      </c>
    </row>
    <row r="10" spans="1:11" ht="14.25">
      <c r="A10" s="6">
        <v>39325</v>
      </c>
      <c r="B10" s="7">
        <v>0.3576388888888889</v>
      </c>
      <c r="C10">
        <v>47.91</v>
      </c>
      <c r="D10">
        <v>79.39</v>
      </c>
      <c r="E10">
        <v>107.8</v>
      </c>
      <c r="F10">
        <v>3981.9</v>
      </c>
      <c r="G10">
        <v>4402.6</v>
      </c>
      <c r="H10">
        <v>157</v>
      </c>
      <c r="I10">
        <v>28</v>
      </c>
      <c r="J10" t="s">
        <v>21</v>
      </c>
      <c r="K10">
        <v>4.1</v>
      </c>
    </row>
    <row r="11" spans="1:11" ht="14.25">
      <c r="A11" s="6">
        <v>39326</v>
      </c>
      <c r="B11" s="7">
        <v>0.34791666666666665</v>
      </c>
      <c r="C11">
        <v>48.99</v>
      </c>
      <c r="D11">
        <v>54.4</v>
      </c>
      <c r="E11">
        <v>129.1</v>
      </c>
      <c r="F11">
        <v>4081.9</v>
      </c>
      <c r="G11">
        <v>4513.4</v>
      </c>
      <c r="H11">
        <v>161</v>
      </c>
      <c r="I11">
        <v>31</v>
      </c>
      <c r="J11" t="s">
        <v>22</v>
      </c>
      <c r="K11">
        <v>4</v>
      </c>
    </row>
    <row r="12" spans="1:4" ht="14.25">
      <c r="A12" s="6">
        <v>39327</v>
      </c>
      <c r="B12" s="7">
        <v>0.3541666666666667</v>
      </c>
      <c r="C12">
        <v>48</v>
      </c>
      <c r="D12" t="s">
        <v>23</v>
      </c>
    </row>
    <row r="13" spans="1:2" ht="14.25">
      <c r="A13" s="6">
        <v>39328</v>
      </c>
      <c r="B13" t="s">
        <v>24</v>
      </c>
    </row>
    <row r="14" spans="1:11" ht="14.25">
      <c r="A14" s="6">
        <v>39329</v>
      </c>
      <c r="B14" s="7">
        <v>0.4076388888888889</v>
      </c>
      <c r="C14">
        <v>47.06</v>
      </c>
      <c r="D14">
        <v>37.5</v>
      </c>
      <c r="E14">
        <v>138.1</v>
      </c>
      <c r="F14">
        <v>4678.4</v>
      </c>
      <c r="G14">
        <v>5144.8</v>
      </c>
      <c r="H14">
        <v>183</v>
      </c>
      <c r="I14">
        <v>7</v>
      </c>
      <c r="J14" t="s">
        <v>25</v>
      </c>
      <c r="K14">
        <v>22.5</v>
      </c>
    </row>
    <row r="15" spans="1:11" ht="14.25">
      <c r="A15" s="6">
        <v>39330</v>
      </c>
      <c r="B15" s="7">
        <v>0.40277777777777773</v>
      </c>
      <c r="C15">
        <v>49.46</v>
      </c>
      <c r="D15">
        <v>33.2</v>
      </c>
      <c r="E15">
        <v>140.4</v>
      </c>
      <c r="F15">
        <v>4848.6</v>
      </c>
      <c r="G15">
        <v>5294.9</v>
      </c>
      <c r="H15">
        <v>184</v>
      </c>
      <c r="I15">
        <v>36</v>
      </c>
      <c r="J15" t="s">
        <v>26</v>
      </c>
      <c r="K15">
        <v>1.5</v>
      </c>
    </row>
    <row r="16" spans="1:11" ht="14.25">
      <c r="A16" s="6">
        <v>39331</v>
      </c>
      <c r="B16" s="7">
        <v>0.6180555555555556</v>
      </c>
      <c r="C16">
        <v>48.99</v>
      </c>
      <c r="D16">
        <v>9.8</v>
      </c>
      <c r="E16">
        <v>173.4</v>
      </c>
      <c r="F16">
        <v>5809.4</v>
      </c>
      <c r="G16">
        <v>5284</v>
      </c>
      <c r="H16">
        <v>195</v>
      </c>
      <c r="I16">
        <v>2</v>
      </c>
      <c r="J16" t="s">
        <v>27</v>
      </c>
      <c r="K16">
        <v>3.2</v>
      </c>
    </row>
    <row r="17" spans="1:11" ht="14.25">
      <c r="A17" s="6">
        <v>39332</v>
      </c>
      <c r="B17" s="7">
        <v>0.36875</v>
      </c>
      <c r="C17">
        <v>50.9</v>
      </c>
      <c r="E17">
        <v>111.5</v>
      </c>
      <c r="F17">
        <v>5329</v>
      </c>
      <c r="G17">
        <v>5964.2</v>
      </c>
      <c r="H17">
        <v>195</v>
      </c>
      <c r="I17">
        <v>16</v>
      </c>
      <c r="J17" t="s">
        <v>28</v>
      </c>
      <c r="K17">
        <v>0.25</v>
      </c>
    </row>
    <row r="18" spans="1:11" ht="14.25">
      <c r="A18" s="6">
        <v>39333</v>
      </c>
      <c r="B18" s="7">
        <v>0.36180555555555555</v>
      </c>
      <c r="C18">
        <v>53.3</v>
      </c>
      <c r="E18">
        <v>100</v>
      </c>
      <c r="F18">
        <v>5539</v>
      </c>
      <c r="G18">
        <v>60.2</v>
      </c>
      <c r="H18">
        <v>204</v>
      </c>
      <c r="I18">
        <v>6</v>
      </c>
      <c r="J18" t="s">
        <v>29</v>
      </c>
      <c r="K18">
        <v>9</v>
      </c>
    </row>
    <row r="19" spans="1:11" ht="14.25">
      <c r="A19" s="6">
        <v>39334</v>
      </c>
      <c r="B19" s="7">
        <v>0.44791666666666663</v>
      </c>
      <c r="C19">
        <v>52.09</v>
      </c>
      <c r="D19">
        <v>1.4</v>
      </c>
      <c r="E19">
        <v>178.6</v>
      </c>
      <c r="F19">
        <v>5829</v>
      </c>
      <c r="G19">
        <v>6351</v>
      </c>
      <c r="H19">
        <v>210</v>
      </c>
      <c r="I19">
        <v>50</v>
      </c>
      <c r="J19" t="s">
        <v>30</v>
      </c>
      <c r="K19">
        <v>6.75</v>
      </c>
    </row>
    <row r="20" spans="1:11" ht="14.25">
      <c r="A20" s="6">
        <v>39335</v>
      </c>
      <c r="B20" s="7">
        <v>0.3576388888888889</v>
      </c>
      <c r="C20">
        <v>47.21</v>
      </c>
      <c r="D20">
        <v>44.6</v>
      </c>
      <c r="E20">
        <v>130.6</v>
      </c>
      <c r="F20">
        <v>5904</v>
      </c>
      <c r="G20">
        <v>6488.4</v>
      </c>
      <c r="H20">
        <v>212</v>
      </c>
      <c r="I20">
        <v>50</v>
      </c>
      <c r="J20" t="s">
        <v>65</v>
      </c>
      <c r="K20">
        <v>2</v>
      </c>
    </row>
    <row r="21" spans="1:11" ht="14.25">
      <c r="A21" s="6">
        <v>39336</v>
      </c>
      <c r="B21" s="7">
        <v>0.3541666666666667</v>
      </c>
      <c r="C21">
        <v>49.15</v>
      </c>
      <c r="D21">
        <v>40.4</v>
      </c>
      <c r="E21">
        <v>135.8</v>
      </c>
      <c r="F21">
        <v>6065</v>
      </c>
      <c r="G21">
        <v>6644.6</v>
      </c>
      <c r="H21">
        <v>216</v>
      </c>
      <c r="I21">
        <v>15</v>
      </c>
      <c r="J21" t="s">
        <v>66</v>
      </c>
      <c r="K21">
        <v>3.5</v>
      </c>
    </row>
    <row r="22" spans="1:11" ht="14.25">
      <c r="A22" s="6">
        <v>39337</v>
      </c>
      <c r="B22" s="7">
        <v>0.3513888888888889</v>
      </c>
      <c r="C22">
        <v>49.22</v>
      </c>
      <c r="D22">
        <v>43.5</v>
      </c>
      <c r="E22">
        <v>135.9</v>
      </c>
      <c r="F22">
        <v>6296.4</v>
      </c>
      <c r="G22">
        <v>6848</v>
      </c>
      <c r="H22">
        <v>222</v>
      </c>
      <c r="I22">
        <v>48</v>
      </c>
      <c r="J22" t="s">
        <v>67</v>
      </c>
      <c r="K22">
        <v>6.5</v>
      </c>
    </row>
    <row r="23" spans="1:9" ht="15" customHeight="1">
      <c r="A23" s="6"/>
      <c r="B23" s="7"/>
      <c r="C23" t="s">
        <v>3</v>
      </c>
      <c r="D23" t="s">
        <v>68</v>
      </c>
      <c r="F23" t="s">
        <v>74</v>
      </c>
      <c r="H23" t="s">
        <v>71</v>
      </c>
      <c r="I23" t="s">
        <v>73</v>
      </c>
    </row>
    <row r="24" spans="1:9" s="16" customFormat="1" ht="14.25">
      <c r="A24" s="18" t="s">
        <v>7</v>
      </c>
      <c r="B24" s="19" t="s">
        <v>8</v>
      </c>
      <c r="C24" s="16" t="s">
        <v>12</v>
      </c>
      <c r="D24" s="16" t="s">
        <v>69</v>
      </c>
      <c r="E24" s="16" t="s">
        <v>70</v>
      </c>
      <c r="F24" s="16" t="s">
        <v>14</v>
      </c>
      <c r="G24" s="16" t="s">
        <v>15</v>
      </c>
      <c r="H24" s="16" t="s">
        <v>72</v>
      </c>
      <c r="I24" s="16" t="s">
        <v>75</v>
      </c>
    </row>
    <row r="25" spans="1:9" ht="14.25">
      <c r="A25" s="6">
        <v>39338</v>
      </c>
      <c r="B25" s="7">
        <v>0.34375</v>
      </c>
      <c r="C25">
        <v>6381.9</v>
      </c>
      <c r="D25">
        <v>53.5</v>
      </c>
      <c r="E25">
        <v>44.9</v>
      </c>
      <c r="F25">
        <v>224</v>
      </c>
      <c r="G25">
        <v>13</v>
      </c>
      <c r="H25" t="s">
        <v>76</v>
      </c>
      <c r="I25">
        <v>1.48</v>
      </c>
    </row>
    <row r="26" spans="1:3" ht="14.25">
      <c r="A26" s="6">
        <v>39339</v>
      </c>
      <c r="B26" s="7">
        <v>0.4791666666666667</v>
      </c>
      <c r="C26" t="s">
        <v>77</v>
      </c>
    </row>
    <row r="27" spans="1:9" ht="14.25">
      <c r="A27" s="6">
        <v>39340</v>
      </c>
      <c r="B27" s="7">
        <v>0.3548611111111111</v>
      </c>
      <c r="D27">
        <v>84</v>
      </c>
      <c r="E27">
        <v>22.5</v>
      </c>
      <c r="F27">
        <v>230</v>
      </c>
      <c r="G27">
        <v>52</v>
      </c>
      <c r="H27" t="s">
        <v>78</v>
      </c>
      <c r="I27">
        <v>6.7</v>
      </c>
    </row>
    <row r="28" spans="1:9" ht="14.25">
      <c r="A28" s="6">
        <v>39341</v>
      </c>
      <c r="B28" s="7">
        <v>0.3826388888888889</v>
      </c>
      <c r="C28">
        <v>6907.6</v>
      </c>
      <c r="F28">
        <v>236</v>
      </c>
      <c r="G28">
        <v>6</v>
      </c>
      <c r="H28" t="s">
        <v>79</v>
      </c>
      <c r="I28">
        <v>5.25</v>
      </c>
    </row>
    <row r="29" spans="1:7" ht="14.25">
      <c r="A29" s="6">
        <v>39341</v>
      </c>
      <c r="B29" s="7">
        <v>0.39305555555555555</v>
      </c>
      <c r="G29" t="s">
        <v>80</v>
      </c>
    </row>
    <row r="30" spans="1:9" ht="14.25">
      <c r="A30" s="6">
        <v>39342</v>
      </c>
      <c r="B30" s="7">
        <v>0.3520833333333333</v>
      </c>
      <c r="C30">
        <v>7012.6</v>
      </c>
      <c r="D30">
        <v>46.4</v>
      </c>
      <c r="E30">
        <v>42.9</v>
      </c>
      <c r="F30">
        <v>236</v>
      </c>
      <c r="G30">
        <v>47</v>
      </c>
      <c r="H30" t="s">
        <v>81</v>
      </c>
      <c r="I30">
        <v>0.7</v>
      </c>
    </row>
    <row r="31" spans="1:5" ht="14.25">
      <c r="A31" s="6">
        <v>39342</v>
      </c>
      <c r="B31" s="7">
        <v>0.375</v>
      </c>
      <c r="E31" t="s">
        <v>82</v>
      </c>
    </row>
    <row r="32" spans="1:9" ht="14.25">
      <c r="A32" s="6">
        <v>39343</v>
      </c>
      <c r="B32" s="7">
        <v>0.3541666666666667</v>
      </c>
      <c r="C32">
        <v>7087.6</v>
      </c>
      <c r="D32">
        <v>23.8</v>
      </c>
      <c r="E32">
        <v>19.64</v>
      </c>
      <c r="F32">
        <v>241</v>
      </c>
      <c r="G32">
        <v>4</v>
      </c>
      <c r="H32" t="s">
        <v>83</v>
      </c>
      <c r="I32">
        <v>5</v>
      </c>
    </row>
    <row r="33" spans="1:9" ht="14.25">
      <c r="A33" s="6">
        <v>39344</v>
      </c>
      <c r="B33" s="7">
        <v>0.3423611111111111</v>
      </c>
      <c r="C33">
        <v>7277.6</v>
      </c>
      <c r="D33">
        <v>42.5</v>
      </c>
      <c r="E33">
        <v>33.6</v>
      </c>
      <c r="F33">
        <v>245</v>
      </c>
      <c r="G33">
        <v>5</v>
      </c>
      <c r="H33" t="s">
        <v>84</v>
      </c>
      <c r="I33">
        <v>4</v>
      </c>
    </row>
    <row r="34" spans="1:9" ht="14.25">
      <c r="A34" s="6">
        <v>39345</v>
      </c>
      <c r="B34" s="7">
        <v>0.3854166666666667</v>
      </c>
      <c r="C34">
        <v>7484.3</v>
      </c>
      <c r="D34">
        <v>61.3</v>
      </c>
      <c r="E34">
        <v>49.7</v>
      </c>
      <c r="F34">
        <v>249</v>
      </c>
      <c r="G34">
        <v>18</v>
      </c>
      <c r="H34" t="s">
        <v>85</v>
      </c>
      <c r="I34">
        <v>4.2</v>
      </c>
    </row>
    <row r="35" spans="1:9" ht="14.25">
      <c r="A35" s="6">
        <v>39346</v>
      </c>
      <c r="B35" s="7">
        <v>0.34722222222222227</v>
      </c>
      <c r="C35">
        <v>7714.3</v>
      </c>
      <c r="D35">
        <v>93.2</v>
      </c>
      <c r="E35">
        <v>79.1</v>
      </c>
      <c r="F35">
        <v>255</v>
      </c>
      <c r="G35">
        <v>42</v>
      </c>
      <c r="H35" t="s">
        <v>86</v>
      </c>
      <c r="I35">
        <v>6.33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60">
      <selection activeCell="C82" sqref="C82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4.25">
      <c r="A1" t="s">
        <v>0</v>
      </c>
    </row>
    <row r="2" spans="2:19" ht="14.25">
      <c r="B2" s="5" t="s">
        <v>31</v>
      </c>
      <c r="J2" s="5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 t="s">
        <v>39</v>
      </c>
    </row>
    <row r="3" spans="11:19" ht="14.25">
      <c r="K3" t="s">
        <v>40</v>
      </c>
      <c r="L3" t="s">
        <v>41</v>
      </c>
      <c r="M3">
        <v>4</v>
      </c>
      <c r="N3">
        <v>4</v>
      </c>
      <c r="O3">
        <v>25</v>
      </c>
      <c r="P3" s="9">
        <f aca="true" t="shared" si="0" ref="P3:P14">N3/O3</f>
        <v>0.16</v>
      </c>
      <c r="Q3" s="9">
        <f aca="true" t="shared" si="1" ref="Q3:Q14">3.8*P3</f>
        <v>0.608</v>
      </c>
      <c r="R3">
        <v>8</v>
      </c>
      <c r="S3" s="9">
        <f aca="true" t="shared" si="2" ref="S3:S14">M3*3.8</f>
        <v>15.2</v>
      </c>
    </row>
    <row r="4" spans="1:19" ht="14.25">
      <c r="A4" t="s">
        <v>7</v>
      </c>
      <c r="B4" t="s">
        <v>8</v>
      </c>
      <c r="C4" t="s">
        <v>42</v>
      </c>
      <c r="D4" t="s">
        <v>43</v>
      </c>
      <c r="I4" t="s">
        <v>7</v>
      </c>
      <c r="J4" t="s">
        <v>8</v>
      </c>
      <c r="K4" t="s">
        <v>44</v>
      </c>
      <c r="L4" t="s">
        <v>44</v>
      </c>
      <c r="M4">
        <v>7</v>
      </c>
      <c r="N4">
        <v>3</v>
      </c>
      <c r="O4">
        <v>19</v>
      </c>
      <c r="P4" s="9">
        <f t="shared" si="0"/>
        <v>0.15789473684210525</v>
      </c>
      <c r="Q4" s="9">
        <f t="shared" si="1"/>
        <v>0.6</v>
      </c>
      <c r="R4">
        <v>11</v>
      </c>
      <c r="S4" s="9">
        <f t="shared" si="2"/>
        <v>26.599999999999998</v>
      </c>
    </row>
    <row r="5" spans="1:19" ht="14.25">
      <c r="A5" s="6">
        <v>39321</v>
      </c>
      <c r="B5" s="7">
        <v>0.3958333333333333</v>
      </c>
      <c r="C5" t="s">
        <v>45</v>
      </c>
      <c r="M5">
        <v>10</v>
      </c>
      <c r="N5">
        <v>3</v>
      </c>
      <c r="O5">
        <v>18</v>
      </c>
      <c r="P5" s="9">
        <f t="shared" si="0"/>
        <v>0.16666666666666666</v>
      </c>
      <c r="Q5" s="9">
        <f t="shared" si="1"/>
        <v>0.6333333333333333</v>
      </c>
      <c r="R5">
        <v>13.5</v>
      </c>
      <c r="S5" s="9">
        <f t="shared" si="2"/>
        <v>38</v>
      </c>
    </row>
    <row r="6" spans="1:19" ht="14.25">
      <c r="A6" s="6">
        <v>39322</v>
      </c>
      <c r="B6" s="7">
        <v>0.09375</v>
      </c>
      <c r="C6" t="s">
        <v>46</v>
      </c>
      <c r="M6">
        <v>14</v>
      </c>
      <c r="N6">
        <v>4</v>
      </c>
      <c r="O6">
        <v>23</v>
      </c>
      <c r="P6" s="9">
        <f t="shared" si="0"/>
        <v>0.17391304347826086</v>
      </c>
      <c r="Q6" s="9">
        <f t="shared" si="1"/>
        <v>0.6608695652173913</v>
      </c>
      <c r="R6">
        <v>16.5</v>
      </c>
      <c r="S6" s="9">
        <f t="shared" si="2"/>
        <v>53.199999999999996</v>
      </c>
    </row>
    <row r="7" spans="1:19" ht="14.25">
      <c r="A7" s="6">
        <v>39323</v>
      </c>
      <c r="B7" s="7">
        <v>0.36180555555555555</v>
      </c>
      <c r="C7" t="s">
        <v>45</v>
      </c>
      <c r="M7">
        <v>18</v>
      </c>
      <c r="N7">
        <v>4</v>
      </c>
      <c r="O7">
        <v>23</v>
      </c>
      <c r="P7" s="9">
        <f t="shared" si="0"/>
        <v>0.17391304347826086</v>
      </c>
      <c r="Q7" s="9">
        <f t="shared" si="1"/>
        <v>0.6608695652173913</v>
      </c>
      <c r="R7">
        <v>20</v>
      </c>
      <c r="S7" s="9">
        <f t="shared" si="2"/>
        <v>68.39999999999999</v>
      </c>
    </row>
    <row r="8" spans="1:19" ht="14.25">
      <c r="A8" s="6">
        <v>39324</v>
      </c>
      <c r="B8" s="7">
        <v>0.3645833333333333</v>
      </c>
      <c r="C8" t="s">
        <v>46</v>
      </c>
      <c r="M8">
        <v>22</v>
      </c>
      <c r="N8">
        <v>4</v>
      </c>
      <c r="O8">
        <v>23</v>
      </c>
      <c r="P8" s="9">
        <f t="shared" si="0"/>
        <v>0.17391304347826086</v>
      </c>
      <c r="Q8" s="9">
        <f t="shared" si="1"/>
        <v>0.6608695652173913</v>
      </c>
      <c r="R8">
        <v>24</v>
      </c>
      <c r="S8" s="9">
        <f t="shared" si="2"/>
        <v>83.6</v>
      </c>
    </row>
    <row r="9" spans="1:19" ht="14.25">
      <c r="A9" s="6">
        <v>39324</v>
      </c>
      <c r="B9" s="7">
        <v>0.4166666666666667</v>
      </c>
      <c r="C9" t="s">
        <v>47</v>
      </c>
      <c r="M9">
        <v>28</v>
      </c>
      <c r="N9">
        <v>6</v>
      </c>
      <c r="O9">
        <v>37</v>
      </c>
      <c r="P9" s="9">
        <f t="shared" si="0"/>
        <v>0.16216216216216217</v>
      </c>
      <c r="Q9" s="9">
        <f t="shared" si="1"/>
        <v>0.6162162162162163</v>
      </c>
      <c r="R9">
        <v>29.5</v>
      </c>
      <c r="S9" s="9">
        <f t="shared" si="2"/>
        <v>106.39999999999999</v>
      </c>
    </row>
    <row r="10" spans="1:19" ht="14.25">
      <c r="A10" s="6">
        <v>39325</v>
      </c>
      <c r="B10" s="7">
        <v>0.3645833333333333</v>
      </c>
      <c r="C10" t="s">
        <v>45</v>
      </c>
      <c r="M10">
        <v>30</v>
      </c>
      <c r="N10">
        <v>2</v>
      </c>
      <c r="O10">
        <v>12</v>
      </c>
      <c r="P10" s="9">
        <f t="shared" si="0"/>
        <v>0.16666666666666666</v>
      </c>
      <c r="Q10" s="9">
        <f t="shared" si="1"/>
        <v>0.6333333333333333</v>
      </c>
      <c r="R10">
        <v>31</v>
      </c>
      <c r="S10" s="9">
        <f t="shared" si="2"/>
        <v>114</v>
      </c>
    </row>
    <row r="11" spans="1:19" ht="14.25">
      <c r="A11" s="6">
        <v>39326</v>
      </c>
      <c r="B11" s="7">
        <v>0.3527777777777778</v>
      </c>
      <c r="C11" t="s">
        <v>48</v>
      </c>
      <c r="M11">
        <v>34</v>
      </c>
      <c r="N11">
        <v>4</v>
      </c>
      <c r="O11">
        <v>24</v>
      </c>
      <c r="P11" s="9">
        <f t="shared" si="0"/>
        <v>0.16666666666666666</v>
      </c>
      <c r="Q11" s="9">
        <f t="shared" si="1"/>
        <v>0.6333333333333333</v>
      </c>
      <c r="R11">
        <v>36</v>
      </c>
      <c r="S11" s="9">
        <f t="shared" si="2"/>
        <v>129.2</v>
      </c>
    </row>
    <row r="12" spans="1:19" ht="14.25">
      <c r="A12" s="6">
        <v>39327</v>
      </c>
      <c r="C12" t="s">
        <v>47</v>
      </c>
      <c r="M12">
        <v>35</v>
      </c>
      <c r="N12">
        <v>1</v>
      </c>
      <c r="O12">
        <v>6</v>
      </c>
      <c r="P12" s="9">
        <f t="shared" si="0"/>
        <v>0.16666666666666666</v>
      </c>
      <c r="Q12" s="9">
        <f t="shared" si="1"/>
        <v>0.6333333333333333</v>
      </c>
      <c r="R12">
        <v>37.5</v>
      </c>
      <c r="S12" s="9">
        <f t="shared" si="2"/>
        <v>133</v>
      </c>
    </row>
    <row r="13" spans="1:19" ht="14.25">
      <c r="A13" s="6">
        <v>39327</v>
      </c>
      <c r="B13" s="7">
        <v>0.35625</v>
      </c>
      <c r="C13" t="s">
        <v>45</v>
      </c>
      <c r="M13">
        <v>36</v>
      </c>
      <c r="N13">
        <v>1</v>
      </c>
      <c r="O13">
        <v>6</v>
      </c>
      <c r="P13" s="9">
        <f t="shared" si="0"/>
        <v>0.16666666666666666</v>
      </c>
      <c r="Q13" s="9">
        <f t="shared" si="1"/>
        <v>0.6333333333333333</v>
      </c>
      <c r="R13">
        <v>39</v>
      </c>
      <c r="S13" s="9">
        <f t="shared" si="2"/>
        <v>136.79999999999998</v>
      </c>
    </row>
    <row r="14" spans="1:19" ht="14.25">
      <c r="A14" s="6">
        <v>39328</v>
      </c>
      <c r="B14" s="7">
        <v>0.375</v>
      </c>
      <c r="C14" t="s">
        <v>45</v>
      </c>
      <c r="M14">
        <v>37</v>
      </c>
      <c r="N14">
        <v>1</v>
      </c>
      <c r="O14">
        <v>6</v>
      </c>
      <c r="P14" s="9">
        <f t="shared" si="0"/>
        <v>0.16666666666666666</v>
      </c>
      <c r="Q14" s="9">
        <f t="shared" si="1"/>
        <v>0.6333333333333333</v>
      </c>
      <c r="R14">
        <v>40</v>
      </c>
      <c r="S14" s="9">
        <f t="shared" si="2"/>
        <v>140.6</v>
      </c>
    </row>
    <row r="15" spans="1:18" ht="15">
      <c r="A15" s="6">
        <v>39329</v>
      </c>
      <c r="B15" s="7">
        <v>0.3534722222222222</v>
      </c>
      <c r="C15" t="s">
        <v>48</v>
      </c>
      <c r="N15" s="10" t="s">
        <v>49</v>
      </c>
      <c r="O15" s="10"/>
      <c r="P15" s="10">
        <f>AVERAGE(P3:P14)</f>
        <v>0.1668163357865875</v>
      </c>
      <c r="Q15" s="10">
        <f>AVERAGE(Q3:Q14)</f>
        <v>0.6339020759890324</v>
      </c>
      <c r="R15" s="10"/>
    </row>
    <row r="16" spans="1:18" ht="15">
      <c r="A16" s="6">
        <v>39329</v>
      </c>
      <c r="B16" s="7"/>
      <c r="C16" t="s">
        <v>47</v>
      </c>
      <c r="N16" s="10"/>
      <c r="O16" s="10"/>
      <c r="P16" s="10"/>
      <c r="Q16" s="10"/>
      <c r="R16" s="10"/>
    </row>
    <row r="17" spans="1:4" ht="14.25">
      <c r="A17" s="6">
        <v>39330</v>
      </c>
      <c r="B17" s="7">
        <v>0.3611111111111111</v>
      </c>
      <c r="D17">
        <v>10</v>
      </c>
    </row>
    <row r="18" spans="1:4" ht="14.25">
      <c r="A18" s="6">
        <v>39331</v>
      </c>
      <c r="B18" s="7">
        <v>0.6125</v>
      </c>
      <c r="D18">
        <v>24</v>
      </c>
    </row>
    <row r="19" spans="1:4" ht="14.25">
      <c r="A19" s="6">
        <v>39332</v>
      </c>
      <c r="B19" s="7">
        <v>0.3722222222222222</v>
      </c>
      <c r="D19">
        <v>32.5</v>
      </c>
    </row>
    <row r="20" spans="1:3" ht="14.25">
      <c r="A20" s="11">
        <v>39332</v>
      </c>
      <c r="B20" s="7">
        <v>0.4236111111111111</v>
      </c>
      <c r="C20" t="s">
        <v>47</v>
      </c>
    </row>
    <row r="21" spans="1:4" ht="14.25">
      <c r="A21" s="6">
        <v>39333</v>
      </c>
      <c r="B21" s="7">
        <v>0.3645833333333333</v>
      </c>
      <c r="D21">
        <v>8</v>
      </c>
    </row>
    <row r="22" spans="1:4" ht="14.25">
      <c r="A22" s="6">
        <v>39334</v>
      </c>
      <c r="B22" s="12" t="s">
        <v>50</v>
      </c>
      <c r="D22">
        <v>20</v>
      </c>
    </row>
    <row r="23" spans="1:2" ht="14.25">
      <c r="A23" s="6"/>
      <c r="B23" s="12"/>
    </row>
    <row r="24" ht="14.25">
      <c r="A24" s="6"/>
    </row>
    <row r="31" spans="2:6" ht="14.25">
      <c r="B31" s="5" t="s">
        <v>51</v>
      </c>
      <c r="F31" s="5" t="s">
        <v>52</v>
      </c>
    </row>
    <row r="33" spans="2:7" ht="14.25">
      <c r="B33" t="s">
        <v>8</v>
      </c>
      <c r="C33" t="s">
        <v>42</v>
      </c>
      <c r="E33" t="s">
        <v>7</v>
      </c>
      <c r="F33" t="s">
        <v>8</v>
      </c>
      <c r="G33" t="s">
        <v>42</v>
      </c>
    </row>
    <row r="34" spans="1:3" ht="14.25">
      <c r="A34" t="s">
        <v>7</v>
      </c>
      <c r="B34" s="7">
        <v>0.625</v>
      </c>
      <c r="C34" t="s">
        <v>53</v>
      </c>
    </row>
    <row r="35" ht="14.25">
      <c r="A35" s="6">
        <v>39321</v>
      </c>
    </row>
    <row r="36" ht="14.25">
      <c r="D36" t="s">
        <v>54</v>
      </c>
    </row>
    <row r="39" ht="15">
      <c r="A39" s="10" t="s">
        <v>55</v>
      </c>
    </row>
    <row r="41" ht="14.25">
      <c r="A41" t="s">
        <v>56</v>
      </c>
    </row>
    <row r="42" ht="14.25">
      <c r="A42" t="s">
        <v>57</v>
      </c>
    </row>
    <row r="44" spans="1:3" ht="14.25">
      <c r="A44" t="s">
        <v>58</v>
      </c>
      <c r="B44" t="s">
        <v>59</v>
      </c>
      <c r="C44" t="s">
        <v>60</v>
      </c>
    </row>
    <row r="45" spans="1:3" ht="14.25">
      <c r="A45">
        <v>5</v>
      </c>
      <c r="B45">
        <v>7.5</v>
      </c>
      <c r="C45" s="9">
        <f aca="true" t="shared" si="3" ref="C45:C63">A45*3.785</f>
        <v>18.925</v>
      </c>
    </row>
    <row r="46" spans="1:19" ht="14.25">
      <c r="A46">
        <v>10</v>
      </c>
      <c r="B46">
        <v>9.5</v>
      </c>
      <c r="C46" s="9">
        <f t="shared" si="3"/>
        <v>37.85</v>
      </c>
      <c r="S46" t="s">
        <v>54</v>
      </c>
    </row>
    <row r="47" spans="1:3" ht="14.25">
      <c r="A47">
        <v>15</v>
      </c>
      <c r="B47">
        <v>11</v>
      </c>
      <c r="C47" s="9">
        <f t="shared" si="3"/>
        <v>56.775000000000006</v>
      </c>
    </row>
    <row r="48" spans="1:3" ht="14.25">
      <c r="A48">
        <v>20</v>
      </c>
      <c r="B48">
        <v>13</v>
      </c>
      <c r="C48" s="9">
        <f t="shared" si="3"/>
        <v>75.7</v>
      </c>
    </row>
    <row r="49" spans="1:3" ht="14.25">
      <c r="A49">
        <v>30</v>
      </c>
      <c r="B49">
        <v>17</v>
      </c>
      <c r="C49" s="9">
        <f t="shared" si="3"/>
        <v>113.55000000000001</v>
      </c>
    </row>
    <row r="50" spans="1:19" ht="14.25">
      <c r="A50">
        <v>40</v>
      </c>
      <c r="B50">
        <v>22</v>
      </c>
      <c r="C50" s="9">
        <f t="shared" si="3"/>
        <v>151.4</v>
      </c>
      <c r="H50" t="s">
        <v>54</v>
      </c>
      <c r="S50" t="s">
        <v>54</v>
      </c>
    </row>
    <row r="51" spans="1:3" ht="14.25">
      <c r="A51">
        <v>50</v>
      </c>
      <c r="B51">
        <v>24</v>
      </c>
      <c r="C51" s="9">
        <f t="shared" si="3"/>
        <v>189.25</v>
      </c>
    </row>
    <row r="52" spans="1:3" ht="14.25">
      <c r="A52">
        <v>60</v>
      </c>
      <c r="B52">
        <v>27.5</v>
      </c>
      <c r="C52" s="9">
        <f t="shared" si="3"/>
        <v>227.10000000000002</v>
      </c>
    </row>
    <row r="53" spans="1:3" ht="14.25">
      <c r="A53">
        <v>70</v>
      </c>
      <c r="B53">
        <v>30</v>
      </c>
      <c r="C53" s="9">
        <f t="shared" si="3"/>
        <v>264.95</v>
      </c>
    </row>
    <row r="54" spans="1:3" ht="14.25">
      <c r="A54">
        <v>80</v>
      </c>
      <c r="B54">
        <v>33</v>
      </c>
      <c r="C54" s="9">
        <f t="shared" si="3"/>
        <v>302.8</v>
      </c>
    </row>
    <row r="55" spans="1:3" ht="14.25">
      <c r="A55">
        <v>90</v>
      </c>
      <c r="B55">
        <v>38</v>
      </c>
      <c r="C55" s="9">
        <f t="shared" si="3"/>
        <v>340.65000000000003</v>
      </c>
    </row>
    <row r="56" spans="1:3" ht="14.25">
      <c r="A56">
        <v>100</v>
      </c>
      <c r="B56">
        <v>41</v>
      </c>
      <c r="C56" s="9">
        <f t="shared" si="3"/>
        <v>378.5</v>
      </c>
    </row>
    <row r="57" spans="1:3" ht="14.25">
      <c r="A57">
        <v>110</v>
      </c>
      <c r="B57">
        <v>45</v>
      </c>
      <c r="C57" s="9">
        <f t="shared" si="3"/>
        <v>416.35</v>
      </c>
    </row>
    <row r="58" spans="1:3" ht="14.25">
      <c r="A58">
        <v>120</v>
      </c>
      <c r="B58">
        <v>48</v>
      </c>
      <c r="C58" s="9">
        <f t="shared" si="3"/>
        <v>454.20000000000005</v>
      </c>
    </row>
    <row r="59" spans="1:3" ht="14.25">
      <c r="A59">
        <v>130</v>
      </c>
      <c r="B59">
        <v>51.5</v>
      </c>
      <c r="C59" s="9">
        <f t="shared" si="3"/>
        <v>492.05</v>
      </c>
    </row>
    <row r="60" spans="1:3" ht="14.25">
      <c r="A60">
        <v>140</v>
      </c>
      <c r="B60">
        <v>55</v>
      </c>
      <c r="C60" s="9">
        <f t="shared" si="3"/>
        <v>529.9</v>
      </c>
    </row>
    <row r="61" spans="1:3" ht="14.25">
      <c r="A61">
        <v>150</v>
      </c>
      <c r="B61">
        <v>58</v>
      </c>
      <c r="C61" s="9">
        <f t="shared" si="3"/>
        <v>567.75</v>
      </c>
    </row>
    <row r="62" spans="1:3" ht="14.25">
      <c r="A62">
        <v>160</v>
      </c>
      <c r="B62">
        <v>61</v>
      </c>
      <c r="C62" s="9">
        <f t="shared" si="3"/>
        <v>605.6</v>
      </c>
    </row>
    <row r="63" spans="1:3" ht="14.25">
      <c r="A63">
        <v>165</v>
      </c>
      <c r="B63">
        <v>78</v>
      </c>
      <c r="C63" s="9">
        <f t="shared" si="3"/>
        <v>624.525</v>
      </c>
    </row>
    <row r="65" ht="14.25">
      <c r="A65" t="s">
        <v>61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19" sqref="I19"/>
    </sheetView>
  </sheetViews>
  <sheetFormatPr defaultColWidth="9.140625" defaultRowHeight="15"/>
  <cols>
    <col min="1" max="2" width="10.710937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7109375" style="0" customWidth="1"/>
  </cols>
  <sheetData>
    <row r="1" spans="1:8" ht="15">
      <c r="A1" s="1" t="s">
        <v>0</v>
      </c>
      <c r="B1" s="1"/>
      <c r="C1" s="1"/>
      <c r="D1" s="1"/>
      <c r="E1" s="13"/>
      <c r="F1" s="2"/>
      <c r="G1" s="2"/>
      <c r="H1" s="2"/>
    </row>
    <row r="2" spans="1:8" ht="15">
      <c r="A2" s="1"/>
      <c r="B2" s="3" t="s">
        <v>31</v>
      </c>
      <c r="C2" s="1"/>
      <c r="D2" s="1"/>
      <c r="E2" s="13"/>
      <c r="F2" s="1"/>
      <c r="G2" s="3" t="s">
        <v>51</v>
      </c>
      <c r="H2" s="1"/>
    </row>
    <row r="3" spans="1:8" ht="15">
      <c r="A3" s="1"/>
      <c r="B3" s="1"/>
      <c r="C3" s="1"/>
      <c r="D3" s="1"/>
      <c r="E3" s="13"/>
      <c r="F3" s="1"/>
      <c r="G3" s="1"/>
      <c r="H3" s="1"/>
    </row>
    <row r="4" spans="1:8" ht="15">
      <c r="A4" s="1" t="s">
        <v>7</v>
      </c>
      <c r="B4" s="1" t="s">
        <v>8</v>
      </c>
      <c r="C4" s="1" t="s">
        <v>42</v>
      </c>
      <c r="D4" s="1" t="s">
        <v>43</v>
      </c>
      <c r="E4" s="13"/>
      <c r="F4" s="1" t="s">
        <v>7</v>
      </c>
      <c r="G4" s="1" t="s">
        <v>8</v>
      </c>
      <c r="H4" s="1" t="s">
        <v>62</v>
      </c>
    </row>
    <row r="5" spans="1:8" ht="14.25">
      <c r="A5" s="2"/>
      <c r="B5" s="2"/>
      <c r="C5" s="2"/>
      <c r="D5" s="2"/>
      <c r="E5" s="13"/>
      <c r="F5" s="2"/>
      <c r="G5" s="2"/>
      <c r="H5" s="2"/>
    </row>
    <row r="6" spans="1:8" ht="14.25">
      <c r="A6" s="2"/>
      <c r="B6" s="2"/>
      <c r="C6" s="2"/>
      <c r="D6" s="2"/>
      <c r="E6" s="13"/>
      <c r="F6" s="2"/>
      <c r="G6" s="2"/>
      <c r="H6" s="2"/>
    </row>
    <row r="7" spans="1:8" ht="14.25">
      <c r="A7" s="2"/>
      <c r="B7" s="2"/>
      <c r="C7" s="2"/>
      <c r="D7" s="2"/>
      <c r="E7" s="13"/>
      <c r="F7" s="2"/>
      <c r="G7" s="2"/>
      <c r="H7" s="2"/>
    </row>
    <row r="8" spans="1:8" ht="14.25">
      <c r="A8" s="2"/>
      <c r="B8" s="2"/>
      <c r="C8" s="2"/>
      <c r="D8" s="2"/>
      <c r="E8" s="13"/>
      <c r="F8" s="2"/>
      <c r="G8" s="2"/>
      <c r="H8" s="2"/>
    </row>
    <row r="9" spans="1:8" ht="14.25">
      <c r="A9" s="2"/>
      <c r="B9" s="2"/>
      <c r="C9" s="2"/>
      <c r="D9" s="2"/>
      <c r="E9" s="13"/>
      <c r="F9" s="2"/>
      <c r="G9" s="2"/>
      <c r="H9" s="2"/>
    </row>
    <row r="10" spans="1:8" ht="14.25">
      <c r="A10" s="2"/>
      <c r="B10" s="2"/>
      <c r="C10" s="2"/>
      <c r="D10" s="2"/>
      <c r="E10" s="13"/>
      <c r="F10" s="2"/>
      <c r="G10" s="2"/>
      <c r="H10" s="2"/>
    </row>
    <row r="11" spans="1:8" ht="14.25">
      <c r="A11" s="2"/>
      <c r="B11" s="2"/>
      <c r="C11" s="2"/>
      <c r="D11" s="2"/>
      <c r="E11" s="13"/>
      <c r="F11" s="2"/>
      <c r="G11" s="2"/>
      <c r="H11" s="2"/>
    </row>
    <row r="12" spans="1:8" ht="14.25">
      <c r="A12" s="2"/>
      <c r="B12" s="2"/>
      <c r="C12" s="2"/>
      <c r="D12" s="2"/>
      <c r="E12" s="13"/>
      <c r="F12" s="2"/>
      <c r="G12" s="2"/>
      <c r="H12" s="2"/>
    </row>
    <row r="13" spans="1:8" ht="14.25">
      <c r="A13" s="2"/>
      <c r="B13" s="2"/>
      <c r="C13" s="2"/>
      <c r="D13" s="2"/>
      <c r="E13" s="13"/>
      <c r="F13" s="2"/>
      <c r="G13" s="2"/>
      <c r="H13" s="2"/>
    </row>
    <row r="14" spans="1:8" ht="14.25">
      <c r="A14" s="2"/>
      <c r="B14" s="2"/>
      <c r="C14" s="2"/>
      <c r="D14" s="2"/>
      <c r="E14" s="13"/>
      <c r="F14" s="2"/>
      <c r="G14" s="2"/>
      <c r="H14" s="2"/>
    </row>
    <row r="15" spans="1:8" ht="14.25">
      <c r="A15" s="2"/>
      <c r="B15" s="2"/>
      <c r="C15" s="2"/>
      <c r="D15" s="2"/>
      <c r="E15" s="13"/>
      <c r="F15" s="2"/>
      <c r="G15" s="2"/>
      <c r="H15" s="2"/>
    </row>
    <row r="16" spans="1:8" ht="14.25">
      <c r="A16" s="2"/>
      <c r="B16" s="2"/>
      <c r="C16" s="2"/>
      <c r="D16" s="2"/>
      <c r="E16" s="13"/>
      <c r="F16" s="2"/>
      <c r="G16" s="2"/>
      <c r="H16" s="2"/>
    </row>
    <row r="17" spans="1:8" ht="14.25">
      <c r="A17" s="2"/>
      <c r="B17" s="2"/>
      <c r="C17" s="2"/>
      <c r="D17" s="2"/>
      <c r="E17" s="13"/>
      <c r="F17" s="2"/>
      <c r="G17" s="2"/>
      <c r="H17" s="2"/>
    </row>
    <row r="18" spans="1:8" ht="14.25">
      <c r="A18" s="2"/>
      <c r="B18" s="2"/>
      <c r="C18" s="2"/>
      <c r="D18" s="2"/>
      <c r="E18" s="13"/>
      <c r="F18" s="2"/>
      <c r="G18" s="2"/>
      <c r="H18" s="2"/>
    </row>
    <row r="19" spans="1:8" ht="14.25">
      <c r="A19" s="2"/>
      <c r="B19" s="2"/>
      <c r="C19" s="2"/>
      <c r="D19" s="2"/>
      <c r="E19" s="13"/>
      <c r="F19" s="2"/>
      <c r="G19" s="2"/>
      <c r="H19" s="2"/>
    </row>
    <row r="20" spans="1:8" ht="14.25">
      <c r="A20" s="2"/>
      <c r="B20" s="2"/>
      <c r="C20" s="2"/>
      <c r="D20" s="2"/>
      <c r="E20" s="13"/>
      <c r="F20" s="2"/>
      <c r="G20" s="2"/>
      <c r="H20" s="2"/>
    </row>
    <row r="21" spans="1:8" ht="14.25">
      <c r="A21" s="2"/>
      <c r="B21" s="2"/>
      <c r="C21" s="2"/>
      <c r="D21" s="2"/>
      <c r="E21" s="13"/>
      <c r="F21" s="2"/>
      <c r="G21" s="2"/>
      <c r="H21" s="2"/>
    </row>
    <row r="22" spans="1:8" ht="14.25">
      <c r="A22" s="2"/>
      <c r="B22" s="2"/>
      <c r="C22" s="2"/>
      <c r="D22" s="2"/>
      <c r="E22" s="13"/>
      <c r="F22" s="2"/>
      <c r="G22" s="2"/>
      <c r="H22" s="2"/>
    </row>
    <row r="23" spans="1:8" ht="14.25">
      <c r="A23" s="2"/>
      <c r="B23" s="2"/>
      <c r="C23" s="2"/>
      <c r="D23" s="2"/>
      <c r="E23" s="13"/>
      <c r="F23" s="2"/>
      <c r="G23" s="2"/>
      <c r="H23" s="2"/>
    </row>
    <row r="24" spans="1:8" ht="14.25">
      <c r="A24" s="2"/>
      <c r="B24" s="2"/>
      <c r="C24" s="2"/>
      <c r="D24" s="2"/>
      <c r="E24" s="13"/>
      <c r="F24" s="2"/>
      <c r="G24" s="2"/>
      <c r="H24" s="2"/>
    </row>
    <row r="25" spans="1:8" ht="14.25">
      <c r="A25" s="2"/>
      <c r="B25" s="2"/>
      <c r="C25" s="2"/>
      <c r="D25" s="2"/>
      <c r="E25" s="13"/>
      <c r="F25" s="2"/>
      <c r="G25" s="2"/>
      <c r="H25" s="2"/>
    </row>
    <row r="26" spans="1:8" ht="14.25">
      <c r="A26" s="2"/>
      <c r="B26" s="2"/>
      <c r="C26" s="2"/>
      <c r="D26" s="2"/>
      <c r="E26" s="13"/>
      <c r="F26" s="2"/>
      <c r="G26" s="2"/>
      <c r="H26" s="2"/>
    </row>
    <row r="27" spans="1:8" ht="14.25">
      <c r="A27" s="2"/>
      <c r="B27" s="2"/>
      <c r="C27" s="2"/>
      <c r="D27" s="2"/>
      <c r="E27" s="13"/>
      <c r="F27" s="2"/>
      <c r="G27" s="2"/>
      <c r="H27" s="2"/>
    </row>
    <row r="28" spans="1:8" ht="14.25">
      <c r="A28" s="2"/>
      <c r="B28" s="2"/>
      <c r="C28" s="2"/>
      <c r="D28" s="2"/>
      <c r="E28" s="13"/>
      <c r="F28" s="2"/>
      <c r="G28" s="2"/>
      <c r="H28" s="2"/>
    </row>
    <row r="29" spans="1:8" ht="14.25">
      <c r="A29" s="2"/>
      <c r="B29" s="2"/>
      <c r="C29" s="2"/>
      <c r="D29" s="2"/>
      <c r="E29" s="13"/>
      <c r="F29" s="2"/>
      <c r="G29" s="2"/>
      <c r="H29" s="2"/>
    </row>
    <row r="30" spans="1:8" ht="14.25">
      <c r="A30" s="2"/>
      <c r="B30" s="2"/>
      <c r="C30" s="2"/>
      <c r="D30" s="2"/>
      <c r="E30" s="13"/>
      <c r="F30" s="2"/>
      <c r="G30" s="2"/>
      <c r="H30" s="2"/>
    </row>
    <row r="31" spans="1:8" ht="14.25">
      <c r="A31" s="2"/>
      <c r="B31" s="2"/>
      <c r="C31" s="2"/>
      <c r="D31" s="2"/>
      <c r="E31" s="13"/>
      <c r="F31" s="2"/>
      <c r="G31" s="2"/>
      <c r="H31" s="2"/>
    </row>
    <row r="32" spans="1:8" ht="14.25">
      <c r="A32" s="2"/>
      <c r="B32" s="2"/>
      <c r="C32" s="2"/>
      <c r="D32" s="2"/>
      <c r="E32" s="13"/>
      <c r="F32" s="2"/>
      <c r="G32" s="2"/>
      <c r="H32" s="2"/>
    </row>
    <row r="33" spans="1:8" ht="14.25">
      <c r="A33" s="2"/>
      <c r="B33" s="2"/>
      <c r="C33" s="2"/>
      <c r="D33" s="2"/>
      <c r="E33" s="13"/>
      <c r="F33" s="2"/>
      <c r="G33" s="2"/>
      <c r="H33" s="2"/>
    </row>
    <row r="34" spans="1:8" ht="14.25">
      <c r="A34" s="2"/>
      <c r="B34" s="2"/>
      <c r="C34" s="2"/>
      <c r="D34" s="2"/>
      <c r="E34" s="13"/>
      <c r="F34" s="2"/>
      <c r="G34" s="2"/>
      <c r="H34" s="2"/>
    </row>
    <row r="35" spans="1:8" ht="14.25">
      <c r="A35" s="2"/>
      <c r="B35" s="2"/>
      <c r="C35" s="2"/>
      <c r="D35" s="2"/>
      <c r="E35" s="13"/>
      <c r="F35" s="2"/>
      <c r="G35" s="2"/>
      <c r="H35" s="2"/>
    </row>
    <row r="36" spans="1:8" ht="14.25">
      <c r="A36" s="2"/>
      <c r="B36" s="2"/>
      <c r="C36" s="2"/>
      <c r="D36" s="2"/>
      <c r="E36" s="13"/>
      <c r="F36" s="2"/>
      <c r="G36" s="2"/>
      <c r="H36" s="2"/>
    </row>
    <row r="37" spans="1:8" ht="14.25">
      <c r="A37" s="2"/>
      <c r="B37" s="2"/>
      <c r="C37" s="2"/>
      <c r="D37" s="2"/>
      <c r="E37" s="13"/>
      <c r="F37" s="2"/>
      <c r="G37" s="2"/>
      <c r="H37" s="2"/>
    </row>
    <row r="38" spans="1:8" ht="14.25">
      <c r="A38" s="2"/>
      <c r="B38" s="2"/>
      <c r="C38" s="2"/>
      <c r="D38" s="2"/>
      <c r="E38" s="13"/>
      <c r="F38" s="2"/>
      <c r="G38" s="2"/>
      <c r="H38" s="2"/>
    </row>
    <row r="39" spans="1:8" ht="14.25">
      <c r="A39" s="2"/>
      <c r="B39" s="2"/>
      <c r="C39" s="2"/>
      <c r="D39" s="2"/>
      <c r="E39" s="13"/>
      <c r="F39" s="2"/>
      <c r="G39" s="2"/>
      <c r="H39" s="2"/>
    </row>
    <row r="40" spans="1:8" ht="14.25">
      <c r="A40" s="2"/>
      <c r="B40" s="2"/>
      <c r="C40" s="2"/>
      <c r="D40" s="2"/>
      <c r="E40" s="13"/>
      <c r="F40" s="2"/>
      <c r="G40" s="2"/>
      <c r="H40" s="2"/>
    </row>
    <row r="41" spans="1:8" ht="14.25">
      <c r="A41" s="2"/>
      <c r="B41" s="2"/>
      <c r="C41" s="2"/>
      <c r="D41" s="2"/>
      <c r="E41" s="13"/>
      <c r="F41" s="2"/>
      <c r="G41" s="2"/>
      <c r="H41" s="2"/>
    </row>
    <row r="42" spans="1:8" ht="14.25">
      <c r="A42" s="2"/>
      <c r="B42" s="2"/>
      <c r="C42" s="2"/>
      <c r="D42" s="2"/>
      <c r="E42" s="13"/>
      <c r="F42" s="2"/>
      <c r="G42" s="2"/>
      <c r="H42" s="2"/>
    </row>
    <row r="43" spans="1:8" ht="14.25">
      <c r="A43" s="2"/>
      <c r="B43" s="2"/>
      <c r="C43" s="2"/>
      <c r="D43" s="2"/>
      <c r="E43" s="13"/>
      <c r="F43" s="2"/>
      <c r="G43" s="2"/>
      <c r="H43" s="2"/>
    </row>
    <row r="44" spans="1:8" ht="14.25">
      <c r="A44" s="2"/>
      <c r="B44" s="2"/>
      <c r="C44" s="2"/>
      <c r="D44" s="2"/>
      <c r="E44" s="13"/>
      <c r="F44" s="2"/>
      <c r="G44" s="2"/>
      <c r="H44" s="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Q20" sqref="Q20"/>
    </sheetView>
  </sheetViews>
  <sheetFormatPr defaultColWidth="9.140625" defaultRowHeight="15"/>
  <cols>
    <col min="1" max="1" width="9.8515625" style="0" customWidth="1"/>
    <col min="2" max="16384" width="8.7109375" style="0" customWidth="1"/>
  </cols>
  <sheetData>
    <row r="1" ht="14.25">
      <c r="A1" t="s">
        <v>0</v>
      </c>
    </row>
    <row r="2" ht="14.25">
      <c r="B2" s="5" t="s">
        <v>51</v>
      </c>
    </row>
    <row r="4" spans="1:3" ht="14.25">
      <c r="A4" t="s">
        <v>7</v>
      </c>
      <c r="B4" t="s">
        <v>8</v>
      </c>
      <c r="C4" t="s">
        <v>62</v>
      </c>
    </row>
    <row r="5" spans="1:3" ht="14.25">
      <c r="A5" s="6">
        <v>39321</v>
      </c>
      <c r="B5" s="7">
        <v>0.625</v>
      </c>
      <c r="C5" t="s">
        <v>53</v>
      </c>
    </row>
    <row r="6" spans="1:3" ht="14.25">
      <c r="A6" s="6">
        <v>39322</v>
      </c>
      <c r="B6" s="7">
        <v>0.3541666666666667</v>
      </c>
      <c r="C6">
        <v>51.5</v>
      </c>
    </row>
    <row r="7" spans="1:3" ht="14.25">
      <c r="A7" s="6">
        <v>39323</v>
      </c>
      <c r="B7" s="7">
        <v>0.36944444444444446</v>
      </c>
      <c r="C7">
        <v>59</v>
      </c>
    </row>
    <row r="8" spans="1:3" ht="14.25">
      <c r="A8" s="6">
        <v>39324</v>
      </c>
      <c r="B8" s="7">
        <v>0.36180555555555555</v>
      </c>
      <c r="C8">
        <v>51.5</v>
      </c>
    </row>
    <row r="9" spans="1:4" ht="14.25">
      <c r="A9" s="6">
        <v>39324</v>
      </c>
      <c r="B9" s="7">
        <v>0.4166666666666667</v>
      </c>
      <c r="C9">
        <v>78</v>
      </c>
      <c r="D9" t="s">
        <v>63</v>
      </c>
    </row>
    <row r="10" spans="1:3" ht="14.25">
      <c r="A10" s="6">
        <v>39325</v>
      </c>
      <c r="B10" s="7">
        <v>0.3645833333333333</v>
      </c>
      <c r="C10">
        <v>57</v>
      </c>
    </row>
    <row r="11" spans="1:3" ht="14.25">
      <c r="A11" s="6">
        <v>39326</v>
      </c>
      <c r="B11" s="7">
        <v>0.35625</v>
      </c>
      <c r="C11">
        <v>47</v>
      </c>
    </row>
    <row r="12" spans="1:4" ht="14.25">
      <c r="A12" s="6">
        <v>39327</v>
      </c>
      <c r="B12" s="7">
        <v>1.4166666666666667</v>
      </c>
      <c r="D12" t="s">
        <v>63</v>
      </c>
    </row>
    <row r="13" spans="1:3" ht="14.25">
      <c r="A13" s="6">
        <v>39327</v>
      </c>
      <c r="B13" s="7">
        <v>0.5416666666666666</v>
      </c>
      <c r="C13">
        <v>52</v>
      </c>
    </row>
    <row r="14" spans="1:3" ht="14.25">
      <c r="A14" s="6">
        <v>39328</v>
      </c>
      <c r="B14" s="7">
        <v>0.375</v>
      </c>
      <c r="C14">
        <v>56</v>
      </c>
    </row>
    <row r="15" spans="1:3" ht="14.25">
      <c r="A15" s="6">
        <v>39329</v>
      </c>
      <c r="B15" s="7">
        <v>0.36180555555555555</v>
      </c>
      <c r="C15">
        <v>48</v>
      </c>
    </row>
    <row r="16" spans="1:4" ht="14.25">
      <c r="A16" s="6">
        <v>39329</v>
      </c>
      <c r="B16" s="7">
        <v>0.4375</v>
      </c>
      <c r="C16">
        <v>78</v>
      </c>
      <c r="D16" t="s">
        <v>63</v>
      </c>
    </row>
    <row r="17" spans="1:3" ht="14.25">
      <c r="A17" s="6">
        <v>39330</v>
      </c>
      <c r="B17" s="7">
        <v>0.40277777777777773</v>
      </c>
      <c r="C17">
        <v>55</v>
      </c>
    </row>
    <row r="18" spans="1:3" ht="14.25">
      <c r="A18" s="6">
        <v>39332</v>
      </c>
      <c r="B18" s="7">
        <v>0.11666666666666665</v>
      </c>
      <c r="C18">
        <v>43</v>
      </c>
    </row>
    <row r="19" spans="1:3" ht="14.25">
      <c r="A19" s="6">
        <v>39332</v>
      </c>
      <c r="B19" s="7">
        <v>0.37152777777777773</v>
      </c>
      <c r="C19">
        <v>37</v>
      </c>
    </row>
    <row r="20" spans="1:4" ht="14.25">
      <c r="A20" s="6">
        <v>39332</v>
      </c>
      <c r="B20" s="7">
        <v>0.4236111111111111</v>
      </c>
      <c r="C20">
        <v>78</v>
      </c>
      <c r="D20" t="s">
        <v>63</v>
      </c>
    </row>
    <row r="21" spans="1:3" ht="14.25">
      <c r="A21" s="6">
        <v>39333</v>
      </c>
      <c r="B21" s="7">
        <v>0.3625</v>
      </c>
      <c r="C21">
        <v>59</v>
      </c>
    </row>
    <row r="22" spans="1:3" ht="14.25">
      <c r="A22" s="6">
        <v>39334</v>
      </c>
      <c r="B22" s="7">
        <v>0.4659722222222222</v>
      </c>
      <c r="C22">
        <v>51</v>
      </c>
    </row>
    <row r="23" spans="1:4" ht="14.25">
      <c r="A23" s="14">
        <v>39334</v>
      </c>
      <c r="B23" s="15">
        <v>0.7291666666666666</v>
      </c>
      <c r="C23">
        <v>78</v>
      </c>
      <c r="D23" t="s">
        <v>64</v>
      </c>
    </row>
    <row r="24" spans="1:3" ht="14.25">
      <c r="A24" s="14">
        <v>-618102</v>
      </c>
      <c r="B24" s="15">
        <v>0.3576388888888889</v>
      </c>
      <c r="C24">
        <v>59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8.7109375" defaultRowHeight="15"/>
  <sheetData>
    <row r="1" ht="14.25">
      <c r="A1" t="s">
        <v>0</v>
      </c>
    </row>
    <row r="2" ht="14.25">
      <c r="B2" s="5" t="s">
        <v>52</v>
      </c>
    </row>
    <row r="4" spans="1:3" ht="14.25">
      <c r="A4" t="s">
        <v>7</v>
      </c>
      <c r="B4" t="s">
        <v>8</v>
      </c>
      <c r="C4" t="s">
        <v>42</v>
      </c>
    </row>
    <row r="5" spans="1:3" ht="14.25">
      <c r="A5" s="14">
        <v>39331</v>
      </c>
      <c r="B5" s="7">
        <v>0.11458333333333333</v>
      </c>
      <c r="C5">
        <v>90</v>
      </c>
    </row>
    <row r="6" spans="1:3" ht="14.25">
      <c r="A6" s="14">
        <v>39333</v>
      </c>
      <c r="B6" s="7">
        <v>0.3645833333333333</v>
      </c>
      <c r="C6">
        <v>89.9</v>
      </c>
    </row>
    <row r="7" ht="14.25">
      <c r="B7" s="7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9.8515625" style="0" customWidth="1"/>
    <col min="2" max="16384" width="8.7109375" style="0" customWidth="1"/>
  </cols>
  <sheetData>
    <row r="1" ht="14.25">
      <c r="A1" t="s">
        <v>0</v>
      </c>
    </row>
    <row r="2" ht="14.25">
      <c r="B2" s="5" t="s">
        <v>32</v>
      </c>
    </row>
    <row r="3" spans="3:4" ht="14.25">
      <c r="C3" t="s">
        <v>40</v>
      </c>
      <c r="D3" t="s">
        <v>41</v>
      </c>
    </row>
    <row r="4" spans="1:4" ht="14.25">
      <c r="A4" t="s">
        <v>7</v>
      </c>
      <c r="B4" t="s">
        <v>8</v>
      </c>
      <c r="C4" t="s">
        <v>44</v>
      </c>
      <c r="D4" t="s">
        <v>44</v>
      </c>
    </row>
    <row r="5" spans="1:4" ht="14.25">
      <c r="A5" s="6">
        <v>39323</v>
      </c>
      <c r="B5" s="7">
        <v>0.6916666666666668</v>
      </c>
      <c r="C5">
        <v>2</v>
      </c>
      <c r="D5">
        <v>3.25</v>
      </c>
    </row>
    <row r="6" spans="1:4" ht="14.25">
      <c r="A6" s="6">
        <v>39326</v>
      </c>
      <c r="B6" s="7">
        <v>0.4166666666666667</v>
      </c>
      <c r="C6">
        <v>2.62</v>
      </c>
      <c r="D6">
        <v>2.6</v>
      </c>
    </row>
    <row r="7" spans="1:4" ht="14.25">
      <c r="A7" s="14">
        <v>39329</v>
      </c>
      <c r="B7" s="7">
        <v>0.36666666666666664</v>
      </c>
      <c r="C7">
        <v>0.5</v>
      </c>
      <c r="D7">
        <v>1.5</v>
      </c>
    </row>
    <row r="8" spans="1:4" ht="14.25">
      <c r="A8" s="14">
        <v>39330</v>
      </c>
      <c r="B8" s="7">
        <v>0.75</v>
      </c>
      <c r="C8">
        <v>0.5</v>
      </c>
      <c r="D8">
        <v>2.6</v>
      </c>
    </row>
    <row r="9" spans="1:4" ht="14.25">
      <c r="A9" s="14">
        <v>39332</v>
      </c>
      <c r="B9" s="7">
        <v>0.3659722222222222</v>
      </c>
      <c r="C9">
        <v>0.5</v>
      </c>
      <c r="D9">
        <v>3.5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Hooper</cp:lastModifiedBy>
  <dcterms:modified xsi:type="dcterms:W3CDTF">2007-09-21T19:29:59Z</dcterms:modified>
  <cp:category/>
  <cp:version/>
  <cp:contentType/>
  <cp:contentStatus/>
</cp:coreProperties>
</file>