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6240" windowHeight="13120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<sst xmlns="http://schemas.openxmlformats.org/spreadsheetml/2006/main" count="38" uniqueCount="36">
  <si>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Testing range estimation as well as rader vs laser range finder</t>
  </si>
  <si>
    <t>Position</t>
  </si>
  <si>
    <t>Goal</t>
  </si>
  <si>
    <t>Radar goal</t>
  </si>
  <si>
    <t>Laser range</t>
  </si>
  <si>
    <t>Radar range</t>
  </si>
  <si>
    <t>Rena</t>
  </si>
  <si>
    <t>Calc</t>
  </si>
  <si>
    <t>m/nm</t>
  </si>
  <si>
    <t>nm</t>
  </si>
  <si>
    <t>m</t>
  </si>
  <si>
    <t>m (#1)</t>
  </si>
  <si>
    <t>m (#2)</t>
  </si>
  <si>
    <t>m (#3)</t>
  </si>
  <si>
    <t>avg</t>
  </si>
  <si>
    <t># pings</t>
  </si>
  <si>
    <t>last 5 very loud</t>
  </si>
  <si>
    <t>Start time</t>
  </si>
  <si>
    <t>End time</t>
  </si>
  <si>
    <t>Emily's watch</t>
  </si>
  <si>
    <t>Log Rbest</t>
  </si>
  <si>
    <t>Best range</t>
  </si>
  <si>
    <t>Rbest (m)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</si>
  <si>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</si>
  <si>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</si>
  <si>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</si>
  <si>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</si>
  <si>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</si>
  <si>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</si>
  <si>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</si>
  <si>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</si>
  <si>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</si>
  <si>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</si>
  <si>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</si>
  <si>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Vavg</t>
  </si>
  <si>
    <t>Volts (RMS)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</si>
</sst>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workbookViewId="0" topLeftCell="J1">
      <selection activeCell="AA6" sqref="AA6"/>
    </sheetView>
  </sheetViews>
  <sheetFormatPr defaultColWidth="11.00390625" defaultRowHeight="12.75"/>
  <cols>
    <col min="3" max="3" width="10.00390625" style="0" customWidth="1"/>
    <col min="5" max="8" width="7.125" style="0" customWidth="1"/>
    <col min="11" max="11" width="13.125" style="0" customWidth="1"/>
    <col min="16" max="26" width="4.125" style="0" customWidth="1"/>
  </cols>
  <sheetData>
    <row r="1" spans="1:11" ht="12.75">
      <c r="A1" t="s">
        <v>0</v>
      </c>
      <c r="J1" s="2">
        <v>1852</v>
      </c>
      <c r="K1" t="s">
        <v>8</v>
      </c>
    </row>
    <row r="2" ht="12.75">
      <c r="A2" s="1">
        <v>37530</v>
      </c>
    </row>
    <row r="4" spans="1:27" ht="12.75">
      <c r="A4" t="s">
        <v>1</v>
      </c>
      <c r="B4" t="s">
        <v>2</v>
      </c>
      <c r="C4" t="s">
        <v>3</v>
      </c>
      <c r="D4" t="s">
        <v>3</v>
      </c>
      <c r="E4" t="s">
        <v>4</v>
      </c>
      <c r="I4" t="s">
        <v>5</v>
      </c>
      <c r="J4" t="s">
        <v>5</v>
      </c>
      <c r="K4" t="s">
        <v>15</v>
      </c>
      <c r="L4" t="s">
        <v>17</v>
      </c>
      <c r="M4" t="s">
        <v>18</v>
      </c>
      <c r="N4" t="s">
        <v>21</v>
      </c>
      <c r="O4" t="s">
        <v>20</v>
      </c>
      <c r="P4" t="s">
        <v>23</v>
      </c>
      <c r="Q4" t="s">
        <v>24</v>
      </c>
      <c r="R4" t="s">
        <v>25</v>
      </c>
      <c r="S4" t="s">
        <v>26</v>
      </c>
      <c r="T4" t="s">
        <v>27</v>
      </c>
      <c r="U4" t="s">
        <v>28</v>
      </c>
      <c r="V4" t="s">
        <v>29</v>
      </c>
      <c r="W4" t="s">
        <v>30</v>
      </c>
      <c r="X4" t="s">
        <v>31</v>
      </c>
      <c r="Y4" t="s">
        <v>32</v>
      </c>
      <c r="Z4" s="9" t="s">
        <v>33</v>
      </c>
      <c r="AA4" t="s">
        <v>34</v>
      </c>
    </row>
    <row r="5" spans="3:27" ht="12.75">
      <c r="C5" t="s">
        <v>6</v>
      </c>
      <c r="D5" t="s">
        <v>7</v>
      </c>
      <c r="E5" t="s">
        <v>11</v>
      </c>
      <c r="F5" t="s">
        <v>12</v>
      </c>
      <c r="G5" t="s">
        <v>13</v>
      </c>
      <c r="H5" t="s">
        <v>14</v>
      </c>
      <c r="I5" t="s">
        <v>9</v>
      </c>
      <c r="J5" t="s">
        <v>10</v>
      </c>
      <c r="L5" t="s">
        <v>19</v>
      </c>
      <c r="N5" t="s">
        <v>22</v>
      </c>
      <c r="AA5" t="s">
        <v>35</v>
      </c>
    </row>
    <row r="6" spans="1:15" ht="12.75">
      <c r="A6">
        <v>1</v>
      </c>
      <c r="B6">
        <v>1</v>
      </c>
      <c r="D6" s="3">
        <f>B6/$J$1</f>
        <v>0.0005399568034557236</v>
      </c>
      <c r="E6" s="3"/>
      <c r="F6" s="3"/>
      <c r="H6" s="3"/>
      <c r="N6" s="7">
        <v>1</v>
      </c>
      <c r="O6" s="4">
        <f aca="true" t="shared" si="0" ref="O6:O16">LOG(N6)</f>
        <v>0</v>
      </c>
    </row>
    <row r="7" spans="1:15" ht="12.75">
      <c r="A7">
        <v>2</v>
      </c>
      <c r="B7">
        <v>10</v>
      </c>
      <c r="C7">
        <v>0.005</v>
      </c>
      <c r="D7" s="3">
        <f>B7/$J$1</f>
        <v>0.005399568034557235</v>
      </c>
      <c r="E7" s="3"/>
      <c r="F7" s="3"/>
      <c r="H7" s="3"/>
      <c r="N7" s="7">
        <v>10</v>
      </c>
      <c r="O7" s="4">
        <f t="shared" si="0"/>
        <v>1</v>
      </c>
    </row>
    <row r="8" spans="1:15" ht="12.75">
      <c r="A8">
        <v>3</v>
      </c>
      <c r="B8">
        <v>25</v>
      </c>
      <c r="C8">
        <v>0.013</v>
      </c>
      <c r="D8" s="3">
        <f>B8/$J$1</f>
        <v>0.013498920086393088</v>
      </c>
      <c r="E8" s="5">
        <v>29</v>
      </c>
      <c r="F8" s="5">
        <v>30</v>
      </c>
      <c r="G8" s="5"/>
      <c r="H8" s="5">
        <f aca="true" t="shared" si="1" ref="H7:H17">AVERAGE(E8:G8)</f>
        <v>29.5</v>
      </c>
      <c r="L8" s="6">
        <v>0.6361111111111112</v>
      </c>
      <c r="M8" s="6">
        <v>0.6366319444444445</v>
      </c>
      <c r="N8" s="5">
        <f>H8</f>
        <v>29.5</v>
      </c>
      <c r="O8" s="4">
        <f t="shared" si="0"/>
        <v>1.469822015978163</v>
      </c>
    </row>
    <row r="9" spans="1:15" ht="12.75">
      <c r="A9">
        <v>4</v>
      </c>
      <c r="B9">
        <v>50</v>
      </c>
      <c r="C9">
        <v>0.027</v>
      </c>
      <c r="D9" s="3">
        <f>B9/$J$1</f>
        <v>0.026997840172786176</v>
      </c>
      <c r="E9" s="5">
        <v>44</v>
      </c>
      <c r="F9" s="5">
        <v>45</v>
      </c>
      <c r="G9" s="5"/>
      <c r="H9" s="5">
        <f t="shared" si="1"/>
        <v>44.5</v>
      </c>
      <c r="K9">
        <v>11</v>
      </c>
      <c r="L9" s="6">
        <v>0.6376736111111111</v>
      </c>
      <c r="M9" s="6">
        <v>0.6379050925925925</v>
      </c>
      <c r="N9" s="5">
        <f aca="true" t="shared" si="2" ref="N9:N14">H9</f>
        <v>44.5</v>
      </c>
      <c r="O9" s="4">
        <f t="shared" si="0"/>
        <v>1.6483600109809315</v>
      </c>
    </row>
    <row r="10" spans="1:15" ht="12.75">
      <c r="A10">
        <v>5</v>
      </c>
      <c r="B10">
        <v>75</v>
      </c>
      <c r="C10">
        <v>0.04</v>
      </c>
      <c r="D10" s="3">
        <f>B10/$J$1</f>
        <v>0.04049676025917927</v>
      </c>
      <c r="E10" s="5">
        <v>77</v>
      </c>
      <c r="F10" s="5"/>
      <c r="G10" s="5"/>
      <c r="H10" s="5">
        <f t="shared" si="1"/>
        <v>77</v>
      </c>
      <c r="K10">
        <v>11</v>
      </c>
      <c r="L10" s="6">
        <v>0.6394097222222223</v>
      </c>
      <c r="M10" s="6">
        <v>0.6396412037037037</v>
      </c>
      <c r="N10" s="5">
        <f t="shared" si="2"/>
        <v>77</v>
      </c>
      <c r="O10" s="4">
        <f t="shared" si="0"/>
        <v>1.8864907251724818</v>
      </c>
    </row>
    <row r="11" spans="1:15" ht="12.75">
      <c r="A11">
        <v>6</v>
      </c>
      <c r="B11">
        <v>100</v>
      </c>
      <c r="C11">
        <v>0.054</v>
      </c>
      <c r="D11" s="3">
        <f>B11/$J$1</f>
        <v>0.05399568034557235</v>
      </c>
      <c r="E11" s="5">
        <v>102</v>
      </c>
      <c r="F11" s="5">
        <v>103</v>
      </c>
      <c r="G11" s="5"/>
      <c r="H11" s="5">
        <f t="shared" si="1"/>
        <v>102.5</v>
      </c>
      <c r="K11">
        <v>11</v>
      </c>
      <c r="L11" s="6">
        <v>0.6409722222222222</v>
      </c>
      <c r="M11" s="6">
        <v>0.6411689814814815</v>
      </c>
      <c r="N11" s="5">
        <f t="shared" si="2"/>
        <v>102.5</v>
      </c>
      <c r="O11" s="4">
        <f t="shared" si="0"/>
        <v>2.010723865391773</v>
      </c>
    </row>
    <row r="12" spans="1:15" ht="12.75">
      <c r="A12">
        <v>7</v>
      </c>
      <c r="B12">
        <v>125</v>
      </c>
      <c r="C12">
        <v>0.067</v>
      </c>
      <c r="D12" s="3">
        <f>B12/$J$1</f>
        <v>0.06749460043196544</v>
      </c>
      <c r="E12" s="5">
        <v>126</v>
      </c>
      <c r="F12" s="5">
        <v>127</v>
      </c>
      <c r="G12" s="5">
        <v>129</v>
      </c>
      <c r="H12" s="5">
        <f t="shared" si="1"/>
        <v>127.33333333333333</v>
      </c>
      <c r="K12">
        <v>11</v>
      </c>
      <c r="L12" s="6">
        <v>0.6424768518518519</v>
      </c>
      <c r="M12" s="6">
        <v>0.6427199074074074</v>
      </c>
      <c r="N12" s="5">
        <f t="shared" si="2"/>
        <v>127.33333333333333</v>
      </c>
      <c r="O12" s="4">
        <f t="shared" si="0"/>
        <v>2.1049421081920463</v>
      </c>
    </row>
    <row r="13" spans="1:15" ht="12.75">
      <c r="A13">
        <v>7.5</v>
      </c>
      <c r="B13">
        <v>185</v>
      </c>
      <c r="D13" s="3">
        <f>B13/$J$1</f>
        <v>0.09989200863930886</v>
      </c>
      <c r="E13" s="5">
        <v>189</v>
      </c>
      <c r="F13" s="5">
        <v>190</v>
      </c>
      <c r="G13" s="5">
        <v>191</v>
      </c>
      <c r="H13" s="5">
        <f t="shared" si="1"/>
        <v>190</v>
      </c>
      <c r="K13">
        <v>11</v>
      </c>
      <c r="L13" s="6">
        <v>0.6449652777777778</v>
      </c>
      <c r="M13" s="6">
        <v>0.6451851851851852</v>
      </c>
      <c r="N13" s="5">
        <f t="shared" si="2"/>
        <v>190</v>
      </c>
      <c r="O13" s="4">
        <f t="shared" si="0"/>
        <v>2.278753600952829</v>
      </c>
    </row>
    <row r="14" spans="1:15" ht="12.75">
      <c r="A14">
        <v>8</v>
      </c>
      <c r="B14">
        <v>250</v>
      </c>
      <c r="C14">
        <v>0.135</v>
      </c>
      <c r="D14" s="3">
        <f>B14/$J$1</f>
        <v>0.13498920086393087</v>
      </c>
      <c r="E14" s="5">
        <v>258</v>
      </c>
      <c r="F14" s="5">
        <v>259</v>
      </c>
      <c r="G14" s="5"/>
      <c r="H14" s="5">
        <f t="shared" si="1"/>
        <v>258.5</v>
      </c>
      <c r="K14">
        <v>11</v>
      </c>
      <c r="L14" s="6">
        <v>0.6466435185185185</v>
      </c>
      <c r="M14" s="6">
        <v>0.646875</v>
      </c>
      <c r="N14" s="5">
        <f t="shared" si="2"/>
        <v>258.5</v>
      </c>
      <c r="O14" s="4">
        <f t="shared" si="0"/>
        <v>2.412460547429961</v>
      </c>
    </row>
    <row r="15" spans="1:15" ht="12.75">
      <c r="A15">
        <v>9</v>
      </c>
      <c r="B15">
        <v>500</v>
      </c>
      <c r="C15">
        <v>0.27</v>
      </c>
      <c r="D15" s="3">
        <f>B15/$J$1</f>
        <v>0.26997840172786175</v>
      </c>
      <c r="E15" s="3"/>
      <c r="F15" s="3"/>
      <c r="H15" s="3"/>
      <c r="L15" s="6">
        <v>0.6491319444444444</v>
      </c>
      <c r="M15" s="6">
        <v>0.6493634259259259</v>
      </c>
      <c r="N15" s="8">
        <f>B15</f>
        <v>500</v>
      </c>
      <c r="O15" s="4">
        <f t="shared" si="0"/>
        <v>2.6989700043360187</v>
      </c>
    </row>
    <row r="16" spans="1:15" ht="12.75">
      <c r="A16">
        <v>10</v>
      </c>
      <c r="B16">
        <v>1000</v>
      </c>
      <c r="C16">
        <v>0.54</v>
      </c>
      <c r="D16" s="3">
        <f>B16/$J$1</f>
        <v>0.5399568034557235</v>
      </c>
      <c r="E16" s="3"/>
      <c r="F16" s="3"/>
      <c r="H16" s="3"/>
      <c r="L16" s="6">
        <v>0.6530092592592592</v>
      </c>
      <c r="M16" s="6">
        <v>0.6539930555555555</v>
      </c>
      <c r="N16" s="8">
        <f>B16</f>
        <v>1000</v>
      </c>
      <c r="O16" s="4">
        <f t="shared" si="0"/>
        <v>3</v>
      </c>
    </row>
    <row r="17" spans="1:15" ht="12.75">
      <c r="A17">
        <v>11</v>
      </c>
      <c r="B17">
        <v>2500</v>
      </c>
      <c r="C17">
        <v>1.35</v>
      </c>
      <c r="D17" s="3">
        <f>B17/$J$1</f>
        <v>1.349892008639309</v>
      </c>
      <c r="E17" s="3"/>
      <c r="F17" s="3"/>
      <c r="H17" s="3"/>
      <c r="I17">
        <v>0.86</v>
      </c>
      <c r="J17" s="5">
        <f>I17*$J$1</f>
        <v>1592.72</v>
      </c>
      <c r="K17" t="s">
        <v>16</v>
      </c>
      <c r="L17" s="6">
        <v>0.6575231481481482</v>
      </c>
      <c r="M17" s="6">
        <v>0.6570254629629629</v>
      </c>
      <c r="N17" s="5">
        <f>J17</f>
        <v>1592.72</v>
      </c>
      <c r="O17" s="4">
        <f>LOG(N17)</f>
        <v>3.2021394335894833</v>
      </c>
    </row>
    <row r="18" ht="12.75">
      <c r="O1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Beam Reach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Veirs</dc:creator>
  <cp:keywords/>
  <dc:description/>
  <cp:lastModifiedBy>Scott Veirs</cp:lastModifiedBy>
  <dcterms:created xsi:type="dcterms:W3CDTF">2006-10-04T06:32:05Z</dcterms:created>
  <cp:category/>
  <cp:version/>
  <cp:contentType/>
  <cp:contentStatus/>
</cp:coreProperties>
</file>